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53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20" yWindow="-120" windowWidth="23256" windowHeight="13176" tabRatio="866"/>
  </bookViews>
  <sheets>
    <sheet name="Korice" sheetId="2" r:id="rId1"/>
    <sheet name="GPR-01" sheetId="33" r:id="rId2"/>
    <sheet name="GPR-02" sheetId="4" r:id="rId3"/>
    <sheet name="GPR-03" sheetId="5" r:id="rId4"/>
    <sheet name="Finansijski list" sheetId="53" r:id="rId5"/>
    <sheet name="GPR-04" sheetId="1" r:id="rId6"/>
    <sheet name="GPR-05" sheetId="6" r:id="rId7"/>
    <sheet name="GPR-06" sheetId="7" r:id="rId8"/>
    <sheet name="GPR-07" sheetId="54" r:id="rId9"/>
    <sheet name="GPR-08" sheetId="8" r:id="rId10"/>
    <sheet name="GPR-09" sheetId="10" r:id="rId11"/>
    <sheet name="GPR-10" sheetId="11" r:id="rId12"/>
    <sheet name="GPR-11" sheetId="12" r:id="rId13"/>
    <sheet name="GPR-12" sheetId="13" r:id="rId14"/>
    <sheet name="GPR-13" sheetId="14" r:id="rId15"/>
    <sheet name="GPR-14" sheetId="15" r:id="rId16"/>
    <sheet name="GPR-15" sheetId="16" r:id="rId17"/>
    <sheet name="GPR-16" sheetId="17" r:id="rId18"/>
    <sheet name="GPR-17" sheetId="18" r:id="rId19"/>
    <sheet name="GPR-18" sheetId="19" r:id="rId20"/>
    <sheet name="GPR-19" sheetId="20" r:id="rId21"/>
    <sheet name="GPR-20" sheetId="21" r:id="rId22"/>
    <sheet name="GPR-21" sheetId="22" r:id="rId23"/>
    <sheet name="GPR-22" sheetId="38" r:id="rId24"/>
    <sheet name="GPR-23" sheetId="24" r:id="rId25"/>
    <sheet name="GPR-24" sheetId="34" r:id="rId26"/>
    <sheet name="GPR-25" sheetId="35" r:id="rId27"/>
    <sheet name="GPR-26" sheetId="36" r:id="rId28"/>
    <sheet name="GPR-27" sheetId="37" r:id="rId29"/>
    <sheet name="GPR-28" sheetId="55" r:id="rId30"/>
    <sheet name="GPR-29" sheetId="56" r:id="rId31"/>
    <sheet name="GPR-30" sheetId="39" r:id="rId32"/>
    <sheet name="GPR-31" sheetId="40" r:id="rId33"/>
    <sheet name="GPR-32" sheetId="25" r:id="rId34"/>
    <sheet name="GPR-33" sheetId="26" r:id="rId35"/>
    <sheet name="GPR-34" sheetId="48" r:id="rId36"/>
    <sheet name="GPR-35" sheetId="49" r:id="rId37"/>
    <sheet name="GPR-36" sheetId="50" r:id="rId38"/>
    <sheet name="GPR-37" sheetId="27" r:id="rId39"/>
    <sheet name="GPR-38" sheetId="28" r:id="rId40"/>
    <sheet name="GPR-39" sheetId="29" r:id="rId41"/>
    <sheet name="GPR-40" sheetId="43" r:id="rId42"/>
    <sheet name="GPR-41" sheetId="45" r:id="rId43"/>
    <sheet name="GPR-42" sheetId="30" r:id="rId44"/>
    <sheet name="GPR-43" sheetId="57" r:id="rId45"/>
    <sheet name="GPR-44" sheetId="31" r:id="rId46"/>
    <sheet name="GPR-45" sheetId="32" r:id="rId47"/>
    <sheet name="GPR-46" sheetId="47" r:id="rId48"/>
    <sheet name="GPR-47" sheetId="46" r:id="rId49"/>
    <sheet name="GPR-48" sheetId="51" r:id="rId50"/>
    <sheet name="GPR-49" sheetId="41" r:id="rId51"/>
    <sheet name="GPR-50" sheetId="59" r:id="rId52"/>
    <sheet name="GPR-51" sheetId="52" r:id="rId53"/>
  </sheets>
  <definedNames>
    <definedName name="_xlnm._FilterDatabase" localSheetId="10" hidden="1">'GPR-09'!#REF!</definedName>
    <definedName name="Excel_BuiltIn_Print_Area" localSheetId="1">#REF!</definedName>
    <definedName name="Excel_BuiltIn_Print_Area" localSheetId="2">#REF!</definedName>
    <definedName name="Excel_BuiltIn_Print_Area" localSheetId="3">#REF!</definedName>
    <definedName name="Excel_BuiltIn_Print_Area" localSheetId="5">#REF!</definedName>
    <definedName name="Excel_BuiltIn_Print_Area" localSheetId="6">#REF!</definedName>
    <definedName name="Excel_BuiltIn_Print_Area" localSheetId="7">#REF!</definedName>
    <definedName name="Excel_BuiltIn_Print_Area" localSheetId="8">#REF!</definedName>
    <definedName name="Excel_BuiltIn_Print_Area" localSheetId="9">#REF!</definedName>
    <definedName name="Excel_BuiltIn_Print_Area" localSheetId="10">#REF!</definedName>
    <definedName name="Excel_BuiltIn_Print_Area" localSheetId="11">#REF!</definedName>
    <definedName name="Excel_BuiltIn_Print_Area" localSheetId="12">#REF!</definedName>
    <definedName name="Excel_BuiltIn_Print_Area" localSheetId="13">#REF!</definedName>
    <definedName name="Excel_BuiltIn_Print_Area" localSheetId="14">#REF!</definedName>
    <definedName name="Excel_BuiltIn_Print_Area" localSheetId="15">#REF!</definedName>
    <definedName name="Excel_BuiltIn_Print_Area" localSheetId="16">#REF!</definedName>
    <definedName name="Excel_BuiltIn_Print_Area" localSheetId="17">#REF!</definedName>
    <definedName name="Excel_BuiltIn_Print_Area" localSheetId="18">#REF!</definedName>
    <definedName name="Excel_BuiltIn_Print_Area" localSheetId="19">#REF!</definedName>
    <definedName name="Excel_BuiltIn_Print_Area" localSheetId="20">#REF!</definedName>
    <definedName name="Excel_BuiltIn_Print_Area" localSheetId="21">#REF!</definedName>
    <definedName name="Excel_BuiltIn_Print_Area" localSheetId="22">#REF!</definedName>
    <definedName name="Excel_BuiltIn_Print_Area" localSheetId="24">#REF!</definedName>
    <definedName name="Excel_BuiltIn_Print_Area" localSheetId="27">#REF!</definedName>
    <definedName name="Excel_BuiltIn_Print_Area" localSheetId="28">#REF!</definedName>
    <definedName name="Excel_BuiltIn_Print_Area" localSheetId="29">#REF!</definedName>
    <definedName name="Excel_BuiltIn_Print_Area" localSheetId="30">#REF!</definedName>
    <definedName name="Excel_BuiltIn_Print_Area" localSheetId="33">#REF!</definedName>
    <definedName name="Excel_BuiltIn_Print_Area" localSheetId="34">#REF!</definedName>
    <definedName name="Excel_BuiltIn_Print_Area" localSheetId="38">#REF!</definedName>
    <definedName name="Excel_BuiltIn_Print_Area" localSheetId="39">#REF!</definedName>
    <definedName name="Excel_BuiltIn_Print_Area" localSheetId="40">#REF!</definedName>
    <definedName name="Excel_BuiltIn_Print_Area" localSheetId="42">#REF!</definedName>
    <definedName name="Excel_BuiltIn_Print_Area" localSheetId="43">#REF!</definedName>
    <definedName name="Excel_BuiltIn_Print_Area" localSheetId="44">#REF!</definedName>
    <definedName name="Excel_BuiltIn_Print_Area" localSheetId="45">#REF!</definedName>
    <definedName name="Excel_BuiltIn_Print_Area" localSheetId="46">#REF!</definedName>
    <definedName name="Excel_BuiltIn_Print_Area" localSheetId="51">#REF!</definedName>
    <definedName name="Excel_BuiltIn_Print_Area" localSheetId="0">#REF!</definedName>
    <definedName name="Excel_BuiltIn_Print_Area">#REF!</definedName>
    <definedName name="Excel_BuiltIn_Print_Area_1" localSheetId="1">#REF!</definedName>
    <definedName name="Excel_BuiltIn_Print_Area_1" localSheetId="2">#REF!</definedName>
    <definedName name="Excel_BuiltIn_Print_Area_1" localSheetId="3">#REF!</definedName>
    <definedName name="Excel_BuiltIn_Print_Area_1" localSheetId="5">#REF!</definedName>
    <definedName name="Excel_BuiltIn_Print_Area_1" localSheetId="6">#REF!</definedName>
    <definedName name="Excel_BuiltIn_Print_Area_1" localSheetId="7">#REF!</definedName>
    <definedName name="Excel_BuiltIn_Print_Area_1" localSheetId="8">#REF!</definedName>
    <definedName name="Excel_BuiltIn_Print_Area_1" localSheetId="9">#REF!</definedName>
    <definedName name="Excel_BuiltIn_Print_Area_1" localSheetId="10">#REF!</definedName>
    <definedName name="Excel_BuiltIn_Print_Area_1" localSheetId="11">#REF!</definedName>
    <definedName name="Excel_BuiltIn_Print_Area_1" localSheetId="12">#REF!</definedName>
    <definedName name="Excel_BuiltIn_Print_Area_1" localSheetId="13">#REF!</definedName>
    <definedName name="Excel_BuiltIn_Print_Area_1" localSheetId="14">#REF!</definedName>
    <definedName name="Excel_BuiltIn_Print_Area_1" localSheetId="15">#REF!</definedName>
    <definedName name="Excel_BuiltIn_Print_Area_1" localSheetId="16">#REF!</definedName>
    <definedName name="Excel_BuiltIn_Print_Area_1" localSheetId="17">#REF!</definedName>
    <definedName name="Excel_BuiltIn_Print_Area_1" localSheetId="18">#REF!</definedName>
    <definedName name="Excel_BuiltIn_Print_Area_1" localSheetId="19">#REF!</definedName>
    <definedName name="Excel_BuiltIn_Print_Area_1" localSheetId="20">#REF!</definedName>
    <definedName name="Excel_BuiltIn_Print_Area_1" localSheetId="21">#REF!</definedName>
    <definedName name="Excel_BuiltIn_Print_Area_1" localSheetId="22">#REF!</definedName>
    <definedName name="Excel_BuiltIn_Print_Area_1" localSheetId="24">#REF!</definedName>
    <definedName name="Excel_BuiltIn_Print_Area_1" localSheetId="27">#REF!</definedName>
    <definedName name="Excel_BuiltIn_Print_Area_1" localSheetId="28">#REF!</definedName>
    <definedName name="Excel_BuiltIn_Print_Area_1" localSheetId="29">#REF!</definedName>
    <definedName name="Excel_BuiltIn_Print_Area_1" localSheetId="30">#REF!</definedName>
    <definedName name="Excel_BuiltIn_Print_Area_1" localSheetId="33">#REF!</definedName>
    <definedName name="Excel_BuiltIn_Print_Area_1" localSheetId="34">#REF!</definedName>
    <definedName name="Excel_BuiltIn_Print_Area_1" localSheetId="38">#REF!</definedName>
    <definedName name="Excel_BuiltIn_Print_Area_1" localSheetId="39">#REF!</definedName>
    <definedName name="Excel_BuiltIn_Print_Area_1" localSheetId="40">#REF!</definedName>
    <definedName name="Excel_BuiltIn_Print_Area_1" localSheetId="42">#REF!</definedName>
    <definedName name="Excel_BuiltIn_Print_Area_1" localSheetId="43">#REF!</definedName>
    <definedName name="Excel_BuiltIn_Print_Area_1" localSheetId="44">#REF!</definedName>
    <definedName name="Excel_BuiltIn_Print_Area_1" localSheetId="45">#REF!</definedName>
    <definedName name="Excel_BuiltIn_Print_Area_1" localSheetId="46">#REF!</definedName>
    <definedName name="Excel_BuiltIn_Print_Area_1" localSheetId="51">#REF!</definedName>
    <definedName name="Excel_BuiltIn_Print_Area_1" localSheetId="0">#REF!</definedName>
    <definedName name="Excel_BuiltIn_Print_Area_1">#REF!</definedName>
    <definedName name="Z_08443EEA_5125_489D_82E9_DA0D86280005_.wvu.PrintArea" localSheetId="10" hidden="1">'GPR-09'!$A$1:$AA$104</definedName>
    <definedName name="Z_08443EEA_5125_489D_82E9_DA0D86280005_.wvu.PrintTitles" localSheetId="10" hidden="1">'GPR-09'!$A$1:$IW$3</definedName>
    <definedName name="Z_0F1FEF03_89B3_4557_9738_4EC334DF1B95_.wvu.PrintArea" localSheetId="10" hidden="1">'GPR-09'!$A$1:$AA$104</definedName>
    <definedName name="Z_0F1FEF03_89B3_4557_9738_4EC334DF1B95_.wvu.PrintTitles" localSheetId="6" hidden="1">'GPR-05'!$A$1:$IV$4</definedName>
    <definedName name="Z_0F1FEF03_89B3_4557_9738_4EC334DF1B95_.wvu.PrintTitles" localSheetId="7" hidden="1">'GPR-06'!$A$1:$IV$5</definedName>
    <definedName name="Z_0F1FEF03_89B3_4557_9738_4EC334DF1B95_.wvu.PrintTitles" localSheetId="8" hidden="1">'GPR-07'!$A$1:$IK$5</definedName>
    <definedName name="Z_0F1FEF03_89B3_4557_9738_4EC334DF1B95_.wvu.PrintTitles" localSheetId="9" hidden="1">'GPR-08'!$A$1:$IV$4</definedName>
    <definedName name="Z_0F1FEF03_89B3_4557_9738_4EC334DF1B95_.wvu.PrintTitles" localSheetId="10" hidden="1">'GPR-09'!$A$1:$IW$3</definedName>
    <definedName name="Z_0F1FEF03_89B3_4557_9738_4EC334DF1B95_.wvu.Rows" localSheetId="1" hidden="1">'GPR-01'!#REF!</definedName>
    <definedName name="Z_2570955E_CC59_41B3_980A_F8E4740B2D57_.wvu.PrintArea" localSheetId="10" hidden="1">'GPR-09'!$A$1:$AA$104</definedName>
    <definedName name="Z_2570955E_CC59_41B3_980A_F8E4740B2D57_.wvu.PrintTitles" localSheetId="10" hidden="1">'GPR-09'!$A$1:$IW$3</definedName>
    <definedName name="Z_4639E77F_3F08_4717_B4AF_560129F01EC1_.wvu.Cols" localSheetId="5" hidden="1">'GPR-04'!#REF!</definedName>
    <definedName name="Z_58AD5A7E_D449_4D9A_8F1B_CAF38F4C59DD_.wvu.Cols" localSheetId="9" hidden="1">'GPR-08'!$AB$1:$AB$65536</definedName>
    <definedName name="Z_58AD5A7E_D449_4D9A_8F1B_CAF38F4C59DD_.wvu.PrintTitles" localSheetId="6" hidden="1">'GPR-05'!$A$1:$IV$4</definedName>
    <definedName name="Z_58AD5A7E_D449_4D9A_8F1B_CAF38F4C59DD_.wvu.PrintTitles" localSheetId="7" hidden="1">'GPR-06'!$A$1:$IV$5</definedName>
    <definedName name="Z_58AD5A7E_D449_4D9A_8F1B_CAF38F4C59DD_.wvu.PrintTitles" localSheetId="8" hidden="1">'GPR-07'!$A$1:$IK$5</definedName>
    <definedName name="Z_58AD5A7E_D449_4D9A_8F1B_CAF38F4C59DD_.wvu.PrintTitles" localSheetId="9" hidden="1">'GPR-08'!$A$1:$IV$4</definedName>
    <definedName name="Z_58AD5A7E_D449_4D9A_8F1B_CAF38F4C59DD_.wvu.Rows" localSheetId="1" hidden="1">'GPR-01'!#REF!</definedName>
    <definedName name="Z_D3995820_297D_49A5_AAE7_7C05EEEA6758_.wvu.PrintArea" localSheetId="10" hidden="1">'GPR-09'!$A$1:$AA$104</definedName>
    <definedName name="Z_D3995820_297D_49A5_AAE7_7C05EEEA6758_.wvu.PrintTitles" localSheetId="10" hidden="1">'GPR-09'!$A$1:$IW$3</definedName>
    <definedName name="Z_F7402C64_D71D_4D17_95FC_697E63DBFDA3_.wvu.Cols" localSheetId="5" hidden="1">'GPR-04'!$U:$X,'GPR-04'!#REF!,'GPR-04'!#REF!,'GPR-04'!#REF!,'GPR-04'!#REF!</definedName>
    <definedName name="Z_F7402C64_D71D_4D17_95FC_697E63DBFDA3_.wvu.Cols" localSheetId="9" hidden="1">'GPR-08'!$AB$1:$AB$65536</definedName>
    <definedName name="Z_F7402C64_D71D_4D17_95FC_697E63DBFDA3_.wvu.PrintArea" localSheetId="10" hidden="1">'GPR-09'!$A$1:$AA$104</definedName>
    <definedName name="Z_F7402C64_D71D_4D17_95FC_697E63DBFDA3_.wvu.PrintTitles" localSheetId="6" hidden="1">'GPR-05'!$A$1:$IV$4</definedName>
    <definedName name="Z_F7402C64_D71D_4D17_95FC_697E63DBFDA3_.wvu.PrintTitles" localSheetId="7" hidden="1">'GPR-06'!$A$1:$IV$5</definedName>
    <definedName name="Z_F7402C64_D71D_4D17_95FC_697E63DBFDA3_.wvu.PrintTitles" localSheetId="8" hidden="1">'GPR-07'!$A$1:$IK$5</definedName>
    <definedName name="Z_F7402C64_D71D_4D17_95FC_697E63DBFDA3_.wvu.PrintTitles" localSheetId="9" hidden="1">'GPR-08'!$A$1:$IV$4</definedName>
    <definedName name="Z_F7402C64_D71D_4D17_95FC_697E63DBFDA3_.wvu.PrintTitles" localSheetId="10" hidden="1">'GPR-09'!$A$1:$IW$3</definedName>
    <definedName name="Z_F7402C64_D71D_4D17_95FC_697E63DBFDA3_.wvu.Rows" localSheetId="1" hidden="1">'GPR-01'!#REF!</definedName>
    <definedName name="Z_F75F488F_8F9D_4269_9963_CD88C4D8BBCE_.wvu.Cols" localSheetId="5" hidden="1">'GPR-04'!$U:$X,'GPR-04'!#REF!,'GPR-04'!#REF!,'GPR-04'!#REF!,'GPR-04'!#REF!,'GPR-04'!#REF!,'GPR-04'!#REF!</definedName>
    <definedName name="Z_F8C2FB87_E63A_479E_AB8D_DE886A0C4E50_.wvu.Cols" localSheetId="5" hidden="1">'GPR-04'!$U:$X,'GPR-04'!$AM:$AM</definedName>
    <definedName name="_xlnm.Print_Area" localSheetId="2">#REF!</definedName>
    <definedName name="_xlnm.Print_Area" localSheetId="3">#REF!</definedName>
    <definedName name="_xlnm.Print_Area" localSheetId="8">#REF!</definedName>
    <definedName name="_xlnm.Print_Area" localSheetId="10">'GPR-09'!$A$1:$AA$104</definedName>
    <definedName name="_xlnm.Print_Area" localSheetId="11">#REF!</definedName>
    <definedName name="_xlnm.Print_Area" localSheetId="12">#REF!</definedName>
    <definedName name="_xlnm.Print_Area" localSheetId="13">#REF!</definedName>
    <definedName name="_xlnm.Print_Area" localSheetId="15">#REF!</definedName>
    <definedName name="_xlnm.Print_Area" localSheetId="16">#REF!</definedName>
    <definedName name="_xlnm.Print_Area" localSheetId="18">#REF!</definedName>
    <definedName name="_xlnm.Print_Area" localSheetId="20">#REF!</definedName>
    <definedName name="_xlnm.Print_Area" localSheetId="21">#REF!</definedName>
    <definedName name="_xlnm.Print_Area" localSheetId="22">#REF!</definedName>
    <definedName name="_xlnm.Print_Area" localSheetId="23">#REF!</definedName>
    <definedName name="_xlnm.Print_Area" localSheetId="24">#REF!</definedName>
    <definedName name="_xlnm.Print_Area" localSheetId="25">#REF!</definedName>
    <definedName name="_xlnm.Print_Area" localSheetId="26">'GPR-25'!$A$1:$R$30</definedName>
    <definedName name="_xlnm.Print_Area" localSheetId="27">'GPR-26'!$A$1:$R$37</definedName>
    <definedName name="_xlnm.Print_Area" localSheetId="28">'GPR-27'!$A$1:$R$37</definedName>
    <definedName name="_xlnm.Print_Area" localSheetId="29">'GPR-28'!$A$1:$R$37</definedName>
    <definedName name="_xlnm.Print_Area" localSheetId="30">'GPR-29'!$A$1:$R$37</definedName>
    <definedName name="_xlnm.Print_Area" localSheetId="31">#REF!</definedName>
    <definedName name="_xlnm.Print_Area" localSheetId="32">#REF!</definedName>
    <definedName name="_xlnm.Print_Area" localSheetId="33">#REF!</definedName>
    <definedName name="_xlnm.Print_Area" localSheetId="34">#REF!</definedName>
    <definedName name="_xlnm.Print_Area" localSheetId="38">#REF!</definedName>
    <definedName name="_xlnm.Print_Area" localSheetId="39">#REF!</definedName>
    <definedName name="_xlnm.Print_Area" localSheetId="40">#REF!</definedName>
    <definedName name="_xlnm.Print_Area" localSheetId="44">#REF!</definedName>
    <definedName name="_xlnm.Print_Area" localSheetId="50">#REF!</definedName>
    <definedName name="_xlnm.Print_Area" localSheetId="51">#REF!</definedName>
    <definedName name="_xlnm.Print_Area" localSheetId="0">#REF!</definedName>
    <definedName name="_xlnm.Print_Area">#REF!</definedName>
  </definedNames>
  <calcPr calcId="191029" fullPrecision="0"/>
  <customWorkbookViews>
    <customWorkbookView name="m.rakita - Personal View" guid="{F8C2FB87-E63A-479E-AB8D-DE886A0C4E50}" mergeInterval="0" personalView="1" xWindow="3" yWindow="29" windowWidth="1020" windowHeight="240" tabRatio="586" activeSheetId="1" showComments="commIndAndComment"/>
    <customWorkbookView name="SŠ - Personal View" guid="{F75F488F-8F9D-4269-9963-CD88C4D8BBCE}" mergeInterval="0" personalView="1" maximized="1" windowWidth="1020" windowHeight="566" tabRatio="586" activeSheetId="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R108" i="1"/>
  <c r="AQ108"/>
  <c r="AM108"/>
  <c r="AK108"/>
  <c r="AJ108"/>
  <c r="AI108"/>
  <c r="AH108"/>
  <c r="AD108"/>
  <c r="AB108"/>
  <c r="AA108"/>
  <c r="Z108"/>
  <c r="S111" s="1"/>
  <c r="Y108"/>
  <c r="L111" s="1"/>
  <c r="X108"/>
  <c r="W108"/>
  <c r="V108"/>
  <c r="U108"/>
  <c r="T108"/>
  <c r="L110" s="1"/>
  <c r="S108"/>
  <c r="R108"/>
  <c r="Q108"/>
  <c r="P108"/>
  <c r="O108"/>
  <c r="N108"/>
  <c r="L108"/>
  <c r="K108"/>
  <c r="J108"/>
  <c r="I108"/>
  <c r="H108"/>
  <c r="G108"/>
  <c r="AN106"/>
  <c r="AL106"/>
  <c r="M106"/>
  <c r="AL105"/>
  <c r="AN105" s="1"/>
  <c r="M105"/>
  <c r="AN104"/>
  <c r="AL104"/>
  <c r="M104"/>
  <c r="AL103"/>
  <c r="AN103" s="1"/>
  <c r="M103"/>
  <c r="AN102"/>
  <c r="AL102"/>
  <c r="M102"/>
  <c r="AL101"/>
  <c r="AN101" s="1"/>
  <c r="M101"/>
  <c r="AN100"/>
  <c r="AL100"/>
  <c r="M100"/>
  <c r="AL99"/>
  <c r="AN99" s="1"/>
  <c r="M99"/>
  <c r="AN98"/>
  <c r="AL98"/>
  <c r="M98"/>
  <c r="AL97"/>
  <c r="AN97" s="1"/>
  <c r="M97"/>
  <c r="AN96"/>
  <c r="AL96"/>
  <c r="M96"/>
  <c r="AL95"/>
  <c r="AN95" s="1"/>
  <c r="M95"/>
  <c r="AN94"/>
  <c r="AL94"/>
  <c r="M94"/>
  <c r="AO93"/>
  <c r="AN93"/>
  <c r="AP93" s="1"/>
  <c r="AL93"/>
  <c r="M93"/>
  <c r="AL92"/>
  <c r="AN92" s="1"/>
  <c r="M92"/>
  <c r="AO91"/>
  <c r="AN91"/>
  <c r="AS91" s="1"/>
  <c r="AL91"/>
  <c r="M91"/>
  <c r="AL90"/>
  <c r="AN90" s="1"/>
  <c r="M90"/>
  <c r="AO89"/>
  <c r="AN89"/>
  <c r="AS89" s="1"/>
  <c r="AL89"/>
  <c r="M89"/>
  <c r="AS88"/>
  <c r="AL88"/>
  <c r="AN88" s="1"/>
  <c r="M88"/>
  <c r="AO87"/>
  <c r="AN87"/>
  <c r="AS87" s="1"/>
  <c r="AL87"/>
  <c r="M87"/>
  <c r="AL86"/>
  <c r="AN86" s="1"/>
  <c r="AS86" s="1"/>
  <c r="M86"/>
  <c r="AO85"/>
  <c r="AN85"/>
  <c r="AS85" s="1"/>
  <c r="AL85"/>
  <c r="M85"/>
  <c r="AL84"/>
  <c r="AN84" s="1"/>
  <c r="M84"/>
  <c r="AO83"/>
  <c r="AN83"/>
  <c r="AS83" s="1"/>
  <c r="AL83"/>
  <c r="M83"/>
  <c r="AL82"/>
  <c r="AN82" s="1"/>
  <c r="M82"/>
  <c r="AO81"/>
  <c r="AN81"/>
  <c r="AS81" s="1"/>
  <c r="AL81"/>
  <c r="M81"/>
  <c r="AS80"/>
  <c r="AL80"/>
  <c r="AN80" s="1"/>
  <c r="M80"/>
  <c r="AO79"/>
  <c r="AN79"/>
  <c r="AS79" s="1"/>
  <c r="AL79"/>
  <c r="M79"/>
  <c r="AL78"/>
  <c r="AN78" s="1"/>
  <c r="AS78" s="1"/>
  <c r="M78"/>
  <c r="AO77"/>
  <c r="AN77"/>
  <c r="AS77" s="1"/>
  <c r="AL77"/>
  <c r="M77"/>
  <c r="AL76"/>
  <c r="AN76" s="1"/>
  <c r="M76"/>
  <c r="AO75"/>
  <c r="AN75"/>
  <c r="AS75" s="1"/>
  <c r="AL75"/>
  <c r="M75"/>
  <c r="AL74"/>
  <c r="AN74" s="1"/>
  <c r="M74"/>
  <c r="AO73"/>
  <c r="AN73"/>
  <c r="AS73" s="1"/>
  <c r="AL73"/>
  <c r="M73"/>
  <c r="AS72"/>
  <c r="AL72"/>
  <c r="AN72" s="1"/>
  <c r="M72"/>
  <c r="AO71"/>
  <c r="AN71"/>
  <c r="AS71" s="1"/>
  <c r="AL71"/>
  <c r="M71"/>
  <c r="AL70"/>
  <c r="AN70" s="1"/>
  <c r="M70"/>
  <c r="AO69"/>
  <c r="AN69"/>
  <c r="AS69" s="1"/>
  <c r="AL69"/>
  <c r="M69"/>
  <c r="AL68"/>
  <c r="AN68" s="1"/>
  <c r="M68"/>
  <c r="AO67"/>
  <c r="AN67"/>
  <c r="AS67" s="1"/>
  <c r="AL67"/>
  <c r="M67"/>
  <c r="AL66"/>
  <c r="AN66" s="1"/>
  <c r="M66"/>
  <c r="AO65"/>
  <c r="AN65"/>
  <c r="AS65" s="1"/>
  <c r="AL65"/>
  <c r="M65"/>
  <c r="AS64"/>
  <c r="AL64"/>
  <c r="AN64" s="1"/>
  <c r="M64"/>
  <c r="AO63"/>
  <c r="AN63"/>
  <c r="AS63" s="1"/>
  <c r="AL63"/>
  <c r="M63"/>
  <c r="AL62"/>
  <c r="AN62" s="1"/>
  <c r="AS62" s="1"/>
  <c r="M62"/>
  <c r="AO61"/>
  <c r="AN61"/>
  <c r="AS61" s="1"/>
  <c r="AL61"/>
  <c r="M61"/>
  <c r="AL60"/>
  <c r="AN60" s="1"/>
  <c r="M60"/>
  <c r="AO59"/>
  <c r="AN59"/>
  <c r="AS59" s="1"/>
  <c r="AL59"/>
  <c r="M59"/>
  <c r="AL58"/>
  <c r="AN58" s="1"/>
  <c r="M58"/>
  <c r="AO57"/>
  <c r="AN57"/>
  <c r="AS57" s="1"/>
  <c r="AL57"/>
  <c r="M57"/>
  <c r="AS56"/>
  <c r="AL56"/>
  <c r="AN56" s="1"/>
  <c r="M56"/>
  <c r="AO55"/>
  <c r="AN55"/>
  <c r="AS55" s="1"/>
  <c r="AL55"/>
  <c r="M55"/>
  <c r="AL54"/>
  <c r="AN54" s="1"/>
  <c r="AP54" s="1"/>
  <c r="M54"/>
  <c r="AL53"/>
  <c r="AN53" s="1"/>
  <c r="M53"/>
  <c r="AL52"/>
  <c r="AN52" s="1"/>
  <c r="M52"/>
  <c r="AS51"/>
  <c r="AL51"/>
  <c r="AN51" s="1"/>
  <c r="M51"/>
  <c r="AL50"/>
  <c r="AN50" s="1"/>
  <c r="AP50" s="1"/>
  <c r="M50"/>
  <c r="AL49"/>
  <c r="AN49" s="1"/>
  <c r="M49"/>
  <c r="AS48"/>
  <c r="AL48"/>
  <c r="AN48" s="1"/>
  <c r="M48"/>
  <c r="AL47"/>
  <c r="AN47" s="1"/>
  <c r="AO47" s="1"/>
  <c r="M47"/>
  <c r="AL46"/>
  <c r="AN46" s="1"/>
  <c r="M46"/>
  <c r="AL45"/>
  <c r="AN45" s="1"/>
  <c r="M45"/>
  <c r="AS44"/>
  <c r="AL44"/>
  <c r="AN44" s="1"/>
  <c r="M44"/>
  <c r="AL43"/>
  <c r="AN43" s="1"/>
  <c r="AO43" s="1"/>
  <c r="M43"/>
  <c r="AL42"/>
  <c r="AN42" s="1"/>
  <c r="M42"/>
  <c r="AO41"/>
  <c r="AL41"/>
  <c r="AN41" s="1"/>
  <c r="M41"/>
  <c r="AS40"/>
  <c r="AL40"/>
  <c r="AN40" s="1"/>
  <c r="M40"/>
  <c r="AL39"/>
  <c r="AN39" s="1"/>
  <c r="AO39" s="1"/>
  <c r="M39"/>
  <c r="AL38"/>
  <c r="AN38" s="1"/>
  <c r="M38"/>
  <c r="AO37"/>
  <c r="AL37"/>
  <c r="AN37" s="1"/>
  <c r="M37"/>
  <c r="AS36"/>
  <c r="AL36"/>
  <c r="AN36" s="1"/>
  <c r="M36"/>
  <c r="AS35"/>
  <c r="AL35"/>
  <c r="AN35" s="1"/>
  <c r="M35"/>
  <c r="AS34"/>
  <c r="AL34"/>
  <c r="AN34" s="1"/>
  <c r="M34"/>
  <c r="AL33"/>
  <c r="AL108" s="1"/>
  <c r="S110" s="1"/>
  <c r="M33"/>
  <c r="AS32"/>
  <c r="AO32"/>
  <c r="AP32" s="1"/>
  <c r="AN32"/>
  <c r="M32"/>
  <c r="AS31"/>
  <c r="AP31"/>
  <c r="AN31"/>
  <c r="AO31" s="1"/>
  <c r="M31"/>
  <c r="AS30"/>
  <c r="AO30"/>
  <c r="AN30"/>
  <c r="M30"/>
  <c r="AO29"/>
  <c r="AP29" s="1"/>
  <c r="AN29"/>
  <c r="AS29" s="1"/>
  <c r="M29"/>
  <c r="AS28"/>
  <c r="AP28"/>
  <c r="AO28"/>
  <c r="AN28"/>
  <c r="M28"/>
  <c r="AS27"/>
  <c r="AN27"/>
  <c r="AO27" s="1"/>
  <c r="M27"/>
  <c r="AS26"/>
  <c r="AN26"/>
  <c r="M26"/>
  <c r="AN25"/>
  <c r="AS25" s="1"/>
  <c r="M25"/>
  <c r="AS24"/>
  <c r="AO24"/>
  <c r="AP24" s="1"/>
  <c r="AN24"/>
  <c r="M24"/>
  <c r="AN23"/>
  <c r="AO23" s="1"/>
  <c r="M23"/>
  <c r="AN22"/>
  <c r="M22"/>
  <c r="AN21"/>
  <c r="AS21" s="1"/>
  <c r="M21"/>
  <c r="AS20"/>
  <c r="AO20"/>
  <c r="AP20" s="1"/>
  <c r="AN20"/>
  <c r="M20"/>
  <c r="AN19"/>
  <c r="AO19" s="1"/>
  <c r="M19"/>
  <c r="AS18"/>
  <c r="AO18"/>
  <c r="AP18" s="1"/>
  <c r="AN18"/>
  <c r="M18"/>
  <c r="AS17"/>
  <c r="AN17"/>
  <c r="AO17" s="1"/>
  <c r="AP17" s="1"/>
  <c r="M17"/>
  <c r="AS16"/>
  <c r="AN16"/>
  <c r="M16"/>
  <c r="AN15"/>
  <c r="AS15" s="1"/>
  <c r="M15"/>
  <c r="AS14"/>
  <c r="AO14"/>
  <c r="AP14" s="1"/>
  <c r="AN14"/>
  <c r="M14"/>
  <c r="AS13"/>
  <c r="AN13"/>
  <c r="AO13" s="1"/>
  <c r="AP13" s="1"/>
  <c r="M13"/>
  <c r="AS12"/>
  <c r="AN12"/>
  <c r="M12"/>
  <c r="AN11"/>
  <c r="M11"/>
  <c r="D3"/>
  <c r="J60" i="53"/>
  <c r="F60"/>
  <c r="K59"/>
  <c r="E59"/>
  <c r="K58"/>
  <c r="K57"/>
  <c r="K56"/>
  <c r="K55"/>
  <c r="K54"/>
  <c r="K53"/>
  <c r="K52"/>
  <c r="K51"/>
  <c r="K50"/>
  <c r="K49"/>
  <c r="K48"/>
  <c r="K47"/>
  <c r="K46"/>
  <c r="K45"/>
  <c r="K60" s="1"/>
  <c r="K41"/>
  <c r="K39"/>
  <c r="K38"/>
  <c r="K37"/>
  <c r="K36"/>
  <c r="K35"/>
  <c r="K34"/>
  <c r="I32"/>
  <c r="I43" s="1"/>
  <c r="G32"/>
  <c r="G43" s="1"/>
  <c r="E32"/>
  <c r="E43" s="1"/>
  <c r="K43" s="1"/>
  <c r="K62" s="1"/>
  <c r="I31"/>
  <c r="G31"/>
  <c r="E31"/>
  <c r="K31" s="1"/>
  <c r="I30"/>
  <c r="G30"/>
  <c r="G33" s="1"/>
  <c r="E30"/>
  <c r="E33" s="1"/>
  <c r="I29"/>
  <c r="G29"/>
  <c r="E29"/>
  <c r="K28"/>
  <c r="K27"/>
  <c r="K26"/>
  <c r="K29" s="1"/>
  <c r="I25"/>
  <c r="G25"/>
  <c r="E25"/>
  <c r="K23"/>
  <c r="K25" s="1"/>
  <c r="K22"/>
  <c r="I21"/>
  <c r="G21"/>
  <c r="E21"/>
  <c r="K20"/>
  <c r="K21" s="1"/>
  <c r="K19"/>
  <c r="K18"/>
  <c r="I17"/>
  <c r="G17"/>
  <c r="E17"/>
  <c r="K16"/>
  <c r="K15"/>
  <c r="K14"/>
  <c r="K17" s="1"/>
  <c r="I13"/>
  <c r="G13"/>
  <c r="E13"/>
  <c r="K12"/>
  <c r="K11"/>
  <c r="K10"/>
  <c r="K13" s="1"/>
  <c r="I9"/>
  <c r="G9"/>
  <c r="K8"/>
  <c r="K7"/>
  <c r="K6"/>
  <c r="K9" s="1"/>
  <c r="A3"/>
  <c r="AP70" i="1" l="1"/>
  <c r="AO70"/>
  <c r="AP38"/>
  <c r="AO38"/>
  <c r="AO42"/>
  <c r="AP42" s="1"/>
  <c r="AP46"/>
  <c r="AO46"/>
  <c r="AO53"/>
  <c r="AP53" s="1"/>
  <c r="AP60"/>
  <c r="AO60"/>
  <c r="AO68"/>
  <c r="AP68" s="1"/>
  <c r="AS70"/>
  <c r="AP76"/>
  <c r="AO76"/>
  <c r="AO84"/>
  <c r="AP84" s="1"/>
  <c r="AP92"/>
  <c r="AO92"/>
  <c r="AS94"/>
  <c r="AP94"/>
  <c r="AO94"/>
  <c r="AO97"/>
  <c r="AS97"/>
  <c r="AS98"/>
  <c r="AP98"/>
  <c r="AO98"/>
  <c r="AO101"/>
  <c r="AS101"/>
  <c r="AS102"/>
  <c r="AO102"/>
  <c r="AP102" s="1"/>
  <c r="AO105"/>
  <c r="AS105"/>
  <c r="AS106"/>
  <c r="AO106"/>
  <c r="AP106" s="1"/>
  <c r="AS43"/>
  <c r="AP43"/>
  <c r="AO78"/>
  <c r="AP78" s="1"/>
  <c r="AO15"/>
  <c r="AP15" s="1"/>
  <c r="AO12"/>
  <c r="AP12" s="1"/>
  <c r="AO16"/>
  <c r="AP16" s="1"/>
  <c r="AS19"/>
  <c r="AO21"/>
  <c r="AO22"/>
  <c r="AP22" s="1"/>
  <c r="AP23"/>
  <c r="AO34"/>
  <c r="AP34" s="1"/>
  <c r="AS37"/>
  <c r="AP37"/>
  <c r="AS38"/>
  <c r="AS41"/>
  <c r="AP41"/>
  <c r="AS42"/>
  <c r="AS45"/>
  <c r="AP45"/>
  <c r="AS46"/>
  <c r="AS49"/>
  <c r="AS52"/>
  <c r="AS53"/>
  <c r="AO58"/>
  <c r="AP58" s="1"/>
  <c r="AS60"/>
  <c r="AO66"/>
  <c r="AP66" s="1"/>
  <c r="AS68"/>
  <c r="AP74"/>
  <c r="AO74"/>
  <c r="AS76"/>
  <c r="AP82"/>
  <c r="AO82"/>
  <c r="AS84"/>
  <c r="AO90"/>
  <c r="AP90" s="1"/>
  <c r="AS92"/>
  <c r="AP97"/>
  <c r="AP101"/>
  <c r="AP105"/>
  <c r="L112"/>
  <c r="AS39"/>
  <c r="AP39"/>
  <c r="AS47"/>
  <c r="AP47"/>
  <c r="AO62"/>
  <c r="AP62" s="1"/>
  <c r="AP86"/>
  <c r="AO86"/>
  <c r="AO11"/>
  <c r="AP19"/>
  <c r="AN33"/>
  <c r="AP11"/>
  <c r="M108"/>
  <c r="AS11"/>
  <c r="AP21"/>
  <c r="AS22"/>
  <c r="AS23"/>
  <c r="AO25"/>
  <c r="AP25" s="1"/>
  <c r="AO26"/>
  <c r="AP26" s="1"/>
  <c r="AP27"/>
  <c r="AP30"/>
  <c r="AO35"/>
  <c r="AP35" s="1"/>
  <c r="AO36"/>
  <c r="AP36" s="1"/>
  <c r="AP40"/>
  <c r="AO40"/>
  <c r="AO44"/>
  <c r="AP44" s="1"/>
  <c r="AO45"/>
  <c r="AO48"/>
  <c r="AP48" s="1"/>
  <c r="AO49"/>
  <c r="AP49" s="1"/>
  <c r="AP51"/>
  <c r="AO51"/>
  <c r="AO52"/>
  <c r="AP52" s="1"/>
  <c r="AP56"/>
  <c r="AO56"/>
  <c r="AS58"/>
  <c r="AO64"/>
  <c r="AP64" s="1"/>
  <c r="AS66"/>
  <c r="AO72"/>
  <c r="AP72" s="1"/>
  <c r="AS74"/>
  <c r="AP80"/>
  <c r="AO80"/>
  <c r="AS82"/>
  <c r="AP88"/>
  <c r="AO88"/>
  <c r="AS90"/>
  <c r="AO95"/>
  <c r="AP95" s="1"/>
  <c r="AS95"/>
  <c r="AS96"/>
  <c r="AO96"/>
  <c r="AP96" s="1"/>
  <c r="AO99"/>
  <c r="AP99" s="1"/>
  <c r="AS99"/>
  <c r="AS100"/>
  <c r="AO100"/>
  <c r="AP100" s="1"/>
  <c r="AO103"/>
  <c r="AP103" s="1"/>
  <c r="AS103"/>
  <c r="AS104"/>
  <c r="AP104"/>
  <c r="AO104"/>
  <c r="AP55"/>
  <c r="AP57"/>
  <c r="AP59"/>
  <c r="AP61"/>
  <c r="AP63"/>
  <c r="AP65"/>
  <c r="AP67"/>
  <c r="AP69"/>
  <c r="AP71"/>
  <c r="AP73"/>
  <c r="AP75"/>
  <c r="AP77"/>
  <c r="AP79"/>
  <c r="AP81"/>
  <c r="AP83"/>
  <c r="AP85"/>
  <c r="AP87"/>
  <c r="AP89"/>
  <c r="AP91"/>
  <c r="I42" i="53"/>
  <c r="K30"/>
  <c r="K32"/>
  <c r="E42"/>
  <c r="G42"/>
  <c r="I33"/>
  <c r="AS33" i="1" l="1"/>
  <c r="AO33"/>
  <c r="AP33" s="1"/>
  <c r="AP108" s="1"/>
  <c r="AS108"/>
  <c r="AN108"/>
  <c r="AO108"/>
  <c r="K42" i="53"/>
  <c r="K61" s="1"/>
  <c r="K64" s="1"/>
  <c r="K66" s="1"/>
  <c r="K33"/>
  <c r="C3" s="1"/>
  <c r="J8" i="11" l="1"/>
  <c r="J11" s="1"/>
  <c r="J14" s="1"/>
  <c r="V36" i="12" l="1"/>
  <c r="U36"/>
  <c r="T36"/>
  <c r="S36"/>
  <c r="R36"/>
  <c r="Q36"/>
  <c r="P36"/>
  <c r="O36"/>
  <c r="L36"/>
  <c r="K36"/>
  <c r="J36"/>
  <c r="I36"/>
  <c r="G36"/>
  <c r="F36"/>
  <c r="W35"/>
  <c r="T35"/>
  <c r="N35"/>
  <c r="H35"/>
  <c r="W34"/>
  <c r="T34"/>
  <c r="N34"/>
  <c r="H34"/>
  <c r="W33"/>
  <c r="T33"/>
  <c r="N33"/>
  <c r="H33"/>
  <c r="W32"/>
  <c r="W36" s="1"/>
  <c r="T32"/>
  <c r="N32"/>
  <c r="N36" s="1"/>
  <c r="H32"/>
  <c r="H36" s="1"/>
  <c r="R28"/>
  <c r="Q28"/>
  <c r="P28"/>
  <c r="L28"/>
  <c r="K28"/>
  <c r="J28"/>
  <c r="I28"/>
  <c r="G28"/>
  <c r="F28"/>
  <c r="S27"/>
  <c r="T27" s="1"/>
  <c r="M27"/>
  <c r="O27" s="1"/>
  <c r="H27"/>
  <c r="S26"/>
  <c r="M26"/>
  <c r="H26"/>
  <c r="O26" s="1"/>
  <c r="S25"/>
  <c r="T25" s="1"/>
  <c r="M25"/>
  <c r="O25" s="1"/>
  <c r="H25"/>
  <c r="S24"/>
  <c r="S28" s="1"/>
  <c r="O24"/>
  <c r="M24"/>
  <c r="H24"/>
  <c r="T24" s="1"/>
  <c r="Q23"/>
  <c r="P23"/>
  <c r="L23"/>
  <c r="K23"/>
  <c r="J23"/>
  <c r="I23"/>
  <c r="G23"/>
  <c r="F23"/>
  <c r="S22"/>
  <c r="T22" s="1"/>
  <c r="M22"/>
  <c r="O22" s="1"/>
  <c r="H22"/>
  <c r="S21"/>
  <c r="O21"/>
  <c r="M21"/>
  <c r="H21"/>
  <c r="T21" s="1"/>
  <c r="S20"/>
  <c r="T20" s="1"/>
  <c r="M20"/>
  <c r="O20" s="1"/>
  <c r="H20"/>
  <c r="S19"/>
  <c r="M19"/>
  <c r="H19"/>
  <c r="T19" s="1"/>
  <c r="R18"/>
  <c r="Q18"/>
  <c r="P18"/>
  <c r="L18"/>
  <c r="K18"/>
  <c r="J18"/>
  <c r="I18"/>
  <c r="G18"/>
  <c r="F18"/>
  <c r="S17"/>
  <c r="T17" s="1"/>
  <c r="O17"/>
  <c r="M17"/>
  <c r="H17"/>
  <c r="S16"/>
  <c r="T16" s="1"/>
  <c r="M16"/>
  <c r="O16" s="1"/>
  <c r="H16"/>
  <c r="S15"/>
  <c r="M15"/>
  <c r="O15" s="1"/>
  <c r="H15"/>
  <c r="T15" s="1"/>
  <c r="S14"/>
  <c r="T14" s="1"/>
  <c r="M14"/>
  <c r="O14" s="1"/>
  <c r="H14"/>
  <c r="H18" s="1"/>
  <c r="O18" s="1"/>
  <c r="R13"/>
  <c r="Q13"/>
  <c r="P13"/>
  <c r="L13"/>
  <c r="K13"/>
  <c r="J13"/>
  <c r="I13"/>
  <c r="G13"/>
  <c r="F13"/>
  <c r="S12"/>
  <c r="T12" s="1"/>
  <c r="M12"/>
  <c r="O12" s="1"/>
  <c r="H12"/>
  <c r="S11"/>
  <c r="M11"/>
  <c r="H11"/>
  <c r="O11" s="1"/>
  <c r="S10"/>
  <c r="T10" s="1"/>
  <c r="M10"/>
  <c r="O10" s="1"/>
  <c r="H10"/>
  <c r="S9"/>
  <c r="S13" s="1"/>
  <c r="O9"/>
  <c r="M9"/>
  <c r="H9"/>
  <c r="T9" s="1"/>
  <c r="R8"/>
  <c r="Q8"/>
  <c r="P8"/>
  <c r="L8"/>
  <c r="K8"/>
  <c r="J8"/>
  <c r="I8"/>
  <c r="F8"/>
  <c r="S7"/>
  <c r="S8" s="1"/>
  <c r="M7"/>
  <c r="O7" s="1"/>
  <c r="H7"/>
  <c r="S6"/>
  <c r="M6"/>
  <c r="H6"/>
  <c r="T6" s="1"/>
  <c r="S5"/>
  <c r="T5" s="1"/>
  <c r="M5"/>
  <c r="O5" s="1"/>
  <c r="H5"/>
  <c r="S4"/>
  <c r="O4"/>
  <c r="M4"/>
  <c r="H4"/>
  <c r="H8" s="1"/>
  <c r="O8" s="1"/>
  <c r="T8" l="1"/>
  <c r="T11"/>
  <c r="H28"/>
  <c r="O28" s="1"/>
  <c r="T7"/>
  <c r="H13"/>
  <c r="O13" s="1"/>
  <c r="T26"/>
  <c r="T4"/>
  <c r="O6"/>
  <c r="S18"/>
  <c r="T18" s="1"/>
  <c r="O19"/>
  <c r="H23"/>
  <c r="O23" s="1"/>
  <c r="T28" l="1"/>
  <c r="T13"/>
  <c r="X41" i="7" l="1"/>
  <c r="W41"/>
  <c r="V41"/>
  <c r="U41"/>
  <c r="T41"/>
  <c r="S41"/>
  <c r="Q41"/>
  <c r="P41"/>
  <c r="O41"/>
  <c r="N41"/>
  <c r="M41"/>
  <c r="L41"/>
  <c r="K41"/>
  <c r="J41"/>
  <c r="I41"/>
  <c r="P26" i="54"/>
  <c r="O26"/>
  <c r="N26"/>
  <c r="M26"/>
  <c r="L26"/>
  <c r="K26"/>
  <c r="J26"/>
  <c r="AB250" i="8"/>
  <c r="Q250"/>
  <c r="O250"/>
  <c r="M250"/>
  <c r="K250"/>
  <c r="I250"/>
  <c r="G250"/>
  <c r="E250"/>
  <c r="D250"/>
  <c r="C250"/>
  <c r="AB249"/>
  <c r="AB206"/>
  <c r="AB172"/>
  <c r="AB165"/>
  <c r="AB156"/>
  <c r="AB155"/>
  <c r="AB154"/>
  <c r="AB153"/>
  <c r="AB152"/>
  <c r="AB151"/>
  <c r="AB150"/>
  <c r="AB149"/>
  <c r="AB148"/>
  <c r="AB147"/>
  <c r="AB146"/>
  <c r="AB145"/>
  <c r="AB144"/>
  <c r="AB143"/>
  <c r="AB142"/>
  <c r="AB141"/>
  <c r="AB140"/>
  <c r="AB139"/>
  <c r="AB138"/>
  <c r="AB137"/>
  <c r="AB136"/>
  <c r="AB135"/>
  <c r="AB134"/>
  <c r="AB133"/>
  <c r="AB132"/>
  <c r="AB131"/>
  <c r="AB130"/>
  <c r="AB129"/>
  <c r="AB128"/>
  <c r="AB127"/>
  <c r="AB126"/>
  <c r="AB125"/>
  <c r="AB124"/>
  <c r="AB123"/>
  <c r="AB122"/>
  <c r="AB121"/>
  <c r="AB120"/>
  <c r="AB119"/>
  <c r="AB118"/>
  <c r="AB117"/>
  <c r="AB116"/>
  <c r="AB115"/>
  <c r="AB114"/>
  <c r="AB113"/>
  <c r="AB112"/>
  <c r="AB111"/>
  <c r="AB110"/>
  <c r="AB109"/>
  <c r="AB108"/>
  <c r="AB107"/>
  <c r="AB106"/>
  <c r="AB105"/>
  <c r="AB104"/>
  <c r="AB103"/>
  <c r="AB102"/>
  <c r="AB101"/>
  <c r="AB100"/>
  <c r="AB99"/>
  <c r="AB98"/>
  <c r="AB97"/>
  <c r="AB96"/>
  <c r="AB95"/>
  <c r="AB94"/>
  <c r="AB93"/>
  <c r="AB92"/>
  <c r="AB91"/>
  <c r="AB90"/>
  <c r="AB89"/>
  <c r="AB88"/>
  <c r="AB87"/>
  <c r="AB86"/>
  <c r="AB85"/>
  <c r="AB84"/>
  <c r="AB83"/>
  <c r="AB82"/>
  <c r="AB81"/>
  <c r="AB80"/>
  <c r="AB79"/>
  <c r="AB78"/>
  <c r="AB77"/>
  <c r="AB76"/>
  <c r="AB75"/>
  <c r="AB74"/>
  <c r="AB73"/>
  <c r="AB72"/>
  <c r="AB71"/>
  <c r="AB70"/>
  <c r="AB69"/>
  <c r="AB68"/>
  <c r="AB67"/>
  <c r="AB66"/>
  <c r="AB65"/>
  <c r="AB64"/>
  <c r="AB63"/>
  <c r="AB62"/>
  <c r="AB61"/>
  <c r="AB60"/>
  <c r="AB59"/>
  <c r="AB58"/>
  <c r="AB57"/>
  <c r="AB56"/>
  <c r="AB55"/>
  <c r="AB54"/>
  <c r="AB53"/>
  <c r="AB52"/>
  <c r="AB51"/>
  <c r="AB50"/>
  <c r="AB49"/>
  <c r="AB48"/>
  <c r="AB47"/>
  <c r="AB46"/>
  <c r="AB45"/>
  <c r="AB44"/>
  <c r="AB43"/>
  <c r="AB42"/>
  <c r="AB41"/>
  <c r="AB40"/>
  <c r="AB39"/>
  <c r="AB38"/>
  <c r="AB37"/>
  <c r="AB36"/>
  <c r="AB35"/>
  <c r="AB34"/>
  <c r="AB33"/>
  <c r="AB32"/>
  <c r="AB31"/>
  <c r="AB30"/>
  <c r="AB29"/>
  <c r="AB28"/>
  <c r="AB27"/>
  <c r="AB26"/>
  <c r="AB25"/>
  <c r="AB24"/>
  <c r="AB23"/>
  <c r="AB22"/>
  <c r="AB21"/>
  <c r="AB20"/>
  <c r="AB19"/>
  <c r="AB18"/>
  <c r="AB17"/>
  <c r="AB16"/>
  <c r="AB15"/>
  <c r="AB14"/>
  <c r="AB13"/>
  <c r="AB12"/>
  <c r="AB11"/>
  <c r="AB10"/>
  <c r="AB9"/>
  <c r="AB8"/>
  <c r="AB7"/>
  <c r="AB6"/>
  <c r="AB5"/>
  <c r="F49" i="21"/>
  <c r="E49"/>
  <c r="D49"/>
  <c r="C49"/>
  <c r="F38"/>
  <c r="E38"/>
  <c r="D38"/>
  <c r="C38"/>
  <c r="C27"/>
  <c r="F14"/>
  <c r="E14"/>
  <c r="D14"/>
  <c r="C14"/>
  <c r="M37" i="43"/>
  <c r="L37"/>
  <c r="K37"/>
  <c r="H37"/>
  <c r="F37"/>
  <c r="K43" i="29"/>
  <c r="I43"/>
  <c r="G43"/>
  <c r="E43"/>
  <c r="M42"/>
  <c r="M41"/>
  <c r="M40"/>
  <c r="M39"/>
  <c r="M38"/>
  <c r="M37"/>
  <c r="M36"/>
  <c r="M35"/>
  <c r="M34"/>
  <c r="M43" s="1"/>
  <c r="W30" i="6"/>
  <c r="X30"/>
  <c r="O42" i="29" l="1"/>
  <c r="O40"/>
  <c r="O38"/>
  <c r="O34"/>
  <c r="O39"/>
  <c r="O37"/>
  <c r="O36"/>
  <c r="O41"/>
  <c r="O35"/>
  <c r="O43" l="1"/>
  <c r="V19" i="6" l="1"/>
  <c r="V20"/>
  <c r="V21"/>
  <c r="V22"/>
  <c r="V23"/>
  <c r="V24"/>
  <c r="V25"/>
  <c r="V26"/>
  <c r="V27"/>
  <c r="V28"/>
  <c r="V29"/>
  <c r="U19"/>
  <c r="U20"/>
  <c r="U21"/>
  <c r="U22"/>
  <c r="U23"/>
  <c r="U24"/>
  <c r="U25"/>
  <c r="U26"/>
  <c r="U27"/>
  <c r="U28"/>
  <c r="U29"/>
  <c r="P26" i="13" l="1"/>
  <c r="O26"/>
  <c r="V7" i="6"/>
  <c r="K32" i="4"/>
  <c r="K34"/>
  <c r="O30" i="6"/>
  <c r="H11" i="32"/>
  <c r="I11"/>
  <c r="J11"/>
  <c r="K11"/>
  <c r="L11"/>
  <c r="M11"/>
  <c r="G11"/>
  <c r="N6"/>
  <c r="N7"/>
  <c r="N8"/>
  <c r="N9"/>
  <c r="N10"/>
  <c r="N5"/>
  <c r="F46" i="31"/>
  <c r="G46"/>
  <c r="H46"/>
  <c r="I46"/>
  <c r="J46"/>
  <c r="E46"/>
  <c r="D53" i="30"/>
  <c r="E53"/>
  <c r="F53"/>
  <c r="G53"/>
  <c r="H53"/>
  <c r="I53"/>
  <c r="J53"/>
  <c r="K53"/>
  <c r="L53"/>
  <c r="M53"/>
  <c r="N53"/>
  <c r="O53"/>
  <c r="P53"/>
  <c r="C53"/>
  <c r="Q7"/>
  <c r="Q8"/>
  <c r="Q9"/>
  <c r="Q10"/>
  <c r="Q11"/>
  <c r="Q12"/>
  <c r="Q13"/>
  <c r="Q14"/>
  <c r="Q15"/>
  <c r="Q16"/>
  <c r="Q17"/>
  <c r="Q18"/>
  <c r="Q19"/>
  <c r="Q20"/>
  <c r="Q21"/>
  <c r="Q22"/>
  <c r="Q23"/>
  <c r="Q24"/>
  <c r="Q25"/>
  <c r="Q26"/>
  <c r="Q27"/>
  <c r="Q28"/>
  <c r="Q29"/>
  <c r="Q30"/>
  <c r="Q31"/>
  <c r="Q32"/>
  <c r="Q33"/>
  <c r="Q34"/>
  <c r="Q35"/>
  <c r="Q36"/>
  <c r="Q37"/>
  <c r="Q38"/>
  <c r="Q39"/>
  <c r="Q40"/>
  <c r="Q41"/>
  <c r="Q42"/>
  <c r="Q43"/>
  <c r="Q44"/>
  <c r="Q45"/>
  <c r="Q46"/>
  <c r="Q47"/>
  <c r="Q48"/>
  <c r="Q49"/>
  <c r="Q50"/>
  <c r="Q51"/>
  <c r="Q52"/>
  <c r="Q6"/>
  <c r="V5" i="6"/>
  <c r="V6"/>
  <c r="V8"/>
  <c r="V9"/>
  <c r="V10"/>
  <c r="V11"/>
  <c r="V12"/>
  <c r="V13"/>
  <c r="V14"/>
  <c r="V15"/>
  <c r="V16"/>
  <c r="V17"/>
  <c r="V18"/>
  <c r="U6"/>
  <c r="U7"/>
  <c r="U8"/>
  <c r="U9"/>
  <c r="U10"/>
  <c r="U11"/>
  <c r="U12"/>
  <c r="U13"/>
  <c r="U14"/>
  <c r="U15"/>
  <c r="U16"/>
  <c r="U17"/>
  <c r="U18"/>
  <c r="U5"/>
  <c r="N30"/>
  <c r="P30"/>
  <c r="Q30"/>
  <c r="R30"/>
  <c r="S30"/>
  <c r="T30"/>
  <c r="M30"/>
  <c r="L30"/>
  <c r="K30"/>
  <c r="P20" i="5"/>
  <c r="O22"/>
  <c r="K22"/>
  <c r="L22"/>
  <c r="M22"/>
  <c r="N22"/>
  <c r="P21"/>
  <c r="P19"/>
  <c r="J22"/>
  <c r="O13"/>
  <c r="P10"/>
  <c r="J10"/>
  <c r="K10"/>
  <c r="L10"/>
  <c r="M10"/>
  <c r="N10"/>
  <c r="I10"/>
  <c r="O9"/>
  <c r="N5"/>
  <c r="O7"/>
  <c r="Q7" s="1"/>
  <c r="O8"/>
  <c r="Q8" s="1"/>
  <c r="O6"/>
  <c r="Q6" s="1"/>
  <c r="K6" i="4"/>
  <c r="K7"/>
  <c r="K8"/>
  <c r="O4" i="5"/>
  <c r="Q4" s="1"/>
  <c r="O3"/>
  <c r="Q3" s="1"/>
  <c r="G5"/>
  <c r="G11" s="1"/>
  <c r="H5"/>
  <c r="H11" s="1"/>
  <c r="I5"/>
  <c r="J5"/>
  <c r="K5"/>
  <c r="L5"/>
  <c r="M5"/>
  <c r="P5"/>
  <c r="F5"/>
  <c r="F11" s="1"/>
  <c r="E43" i="4"/>
  <c r="F43"/>
  <c r="G43"/>
  <c r="H43"/>
  <c r="I43"/>
  <c r="D43"/>
  <c r="J38"/>
  <c r="G9"/>
  <c r="C29"/>
  <c r="C30" s="1"/>
  <c r="D29"/>
  <c r="D30" s="1"/>
  <c r="E29"/>
  <c r="F29"/>
  <c r="G29"/>
  <c r="H29"/>
  <c r="I29"/>
  <c r="J29"/>
  <c r="J9"/>
  <c r="K23"/>
  <c r="K22"/>
  <c r="K15"/>
  <c r="K5"/>
  <c r="H9"/>
  <c r="I9"/>
  <c r="F9"/>
  <c r="E9"/>
  <c r="O42" i="33"/>
  <c r="I30" i="4" l="1"/>
  <c r="J43"/>
  <c r="K29"/>
  <c r="Q53" i="30"/>
  <c r="H30" i="4"/>
  <c r="U30" i="6"/>
  <c r="V30"/>
  <c r="F30" i="4"/>
  <c r="J30"/>
  <c r="G30"/>
  <c r="P11" i="5"/>
  <c r="N11"/>
  <c r="L11"/>
  <c r="J11"/>
  <c r="M11"/>
  <c r="K11"/>
  <c r="O5"/>
  <c r="Q5" s="1"/>
  <c r="E30" i="4"/>
  <c r="P22" i="5"/>
  <c r="O10"/>
  <c r="I11"/>
  <c r="K9" i="4"/>
  <c r="N11" i="32"/>
  <c r="J39" i="4"/>
  <c r="J40"/>
  <c r="J41"/>
  <c r="K30" l="1"/>
  <c r="O11" i="5"/>
  <c r="J42" i="4"/>
</calcChain>
</file>

<file path=xl/sharedStrings.xml><?xml version="1.0" encoding="utf-8"?>
<sst xmlns="http://schemas.openxmlformats.org/spreadsheetml/2006/main" count="6020" uniqueCount="2004">
  <si>
    <t>***</t>
  </si>
  <si>
    <t>Редни број</t>
  </si>
  <si>
    <t>С В Е Г А</t>
  </si>
  <si>
    <t>*</t>
  </si>
  <si>
    <t>Врста радног односа (1,2,3,4,5,6)</t>
  </si>
  <si>
    <t>Стручно звање (1,2,3)</t>
  </si>
  <si>
    <t>Да ли је приправник (за ДА-уписати број 1)</t>
  </si>
  <si>
    <t>Има ли часова за које нема потребну стр.спрему  (за  ДA- 1)</t>
  </si>
  <si>
    <t>Да ли је предсједник репрезентативног синдиката (за да-1)</t>
  </si>
  <si>
    <t>Директор школе</t>
  </si>
  <si>
    <t xml:space="preserve">Српски језик, математика  и страни језик  </t>
  </si>
  <si>
    <t>Школа:</t>
  </si>
  <si>
    <t>Име и презиме радника</t>
  </si>
  <si>
    <t>Предмет који наставник предаје                                  (за остале радника назив радног мјеста)</t>
  </si>
  <si>
    <t>Степен стручне спреме (1,3,4,5,6,7,8,9) за радно мјесто на којем ради</t>
  </si>
  <si>
    <t>Збирни проценат свих увећања плате                                                                                      по Посебном колективном уговору</t>
  </si>
  <si>
    <t>Платни коефицијент за обрачун плате                                                                          (са увећањем по колективном уговору)</t>
  </si>
  <si>
    <t>Остали општеобразовни и стручнотеоријски предмети</t>
  </si>
  <si>
    <t xml:space="preserve">Пракса у  занимањима IV степена техничких и стручних школа   </t>
  </si>
  <si>
    <t>Пракса у  занимањима III  степена техничких и стручних школа</t>
  </si>
  <si>
    <r>
      <t>Недјељни број часова осталих радника  (</t>
    </r>
    <r>
      <rPr>
        <b/>
        <sz val="10"/>
        <rFont val="Times New Roman"/>
        <family val="1"/>
      </rPr>
      <t>ван наставе</t>
    </r>
    <r>
      <rPr>
        <sz val="10"/>
        <rFont val="Times New Roman"/>
        <family val="1"/>
      </rPr>
      <t>)</t>
    </r>
  </si>
  <si>
    <t>Датум:</t>
  </si>
  <si>
    <t>Број одјељења</t>
  </si>
  <si>
    <t>Број свих  радника  (радни однос: 1,2,3,4)</t>
  </si>
  <si>
    <t xml:space="preserve">Норма часова за остале послове наставника </t>
  </si>
  <si>
    <t>Свега часова  за припрему (за све часове-и преко норме)</t>
  </si>
  <si>
    <t>Износ за остале послова наставника по часу редовне наставе</t>
  </si>
  <si>
    <t>Недјељна норма редовне наставе и припреме</t>
  </si>
  <si>
    <t>Просјечан износ за припрему редовнe  наставe (по часу)</t>
  </si>
  <si>
    <t>Пропорционална недјељна норма  редовнe  наставe</t>
  </si>
  <si>
    <r>
      <t xml:space="preserve">Индекс оптерећења радника  у 40-час. недјељи </t>
    </r>
    <r>
      <rPr>
        <b/>
        <sz val="9"/>
        <rFont val="Times New Roman"/>
        <family val="1"/>
      </rPr>
      <t xml:space="preserve"> (у норми), радни однос: 1,2,3,4</t>
    </r>
  </si>
  <si>
    <t>Број часова редовне наставе  по уговору  и часова припреме</t>
  </si>
  <si>
    <t>Број часова редовне наставе  допунског рада  и часова припреме</t>
  </si>
  <si>
    <t>Број часова редовне наставе  преко норме и часова припреме</t>
  </si>
  <si>
    <r>
      <t xml:space="preserve">Број часова  </t>
    </r>
    <r>
      <rPr>
        <b/>
        <sz val="9"/>
        <rFont val="Times New Roman"/>
        <family val="1"/>
      </rPr>
      <t>у норми</t>
    </r>
    <r>
      <rPr>
        <sz val="9"/>
        <rFont val="Times New Roman"/>
        <family val="1"/>
      </rPr>
      <t xml:space="preserve"> (сви часови у 40-часовној недјељи)</t>
    </r>
  </si>
  <si>
    <t>Платни коефицијент по Закону о платама (са умањењем за приправнике 20% и неверификоване 30%, чл. 17. Закона)</t>
  </si>
  <si>
    <t>Школска година</t>
  </si>
  <si>
    <t>Број  наставника                        (радни однос: 1,2,3,4)</t>
  </si>
  <si>
    <t>Бр. часова ред. наставе -укупно</t>
  </si>
  <si>
    <t>Број осталих радника                     (радника ван наставе)</t>
  </si>
  <si>
    <t>Број часова за припрему</t>
  </si>
  <si>
    <t>Бр. часова  редовне наставе и припреме</t>
  </si>
  <si>
    <r>
      <t xml:space="preserve">Збирни подаци о броју радника и часова  </t>
    </r>
    <r>
      <rPr>
        <b/>
        <sz val="9"/>
        <color indexed="8"/>
        <rFont val="Calibri"/>
        <family val="2"/>
      </rPr>
      <t>→</t>
    </r>
  </si>
  <si>
    <t xml:space="preserve">Бр. час. за остале послове наставника </t>
  </si>
  <si>
    <t>Бр. часова за разредништво</t>
  </si>
  <si>
    <t>Мјесто:</t>
  </si>
  <si>
    <t xml:space="preserve"> ГОДИШЊИ ПРОГРАМ РАДА</t>
  </si>
  <si>
    <t xml:space="preserve">за школску </t>
  </si>
  <si>
    <t>годину</t>
  </si>
  <si>
    <t>Подаци о средњој школи</t>
  </si>
  <si>
    <t>1.  Основни подаци о школи</t>
  </si>
  <si>
    <t>Шк. година</t>
  </si>
  <si>
    <t>Назив школе</t>
  </si>
  <si>
    <t>Мјесто</t>
  </si>
  <si>
    <t>Улица и број</t>
  </si>
  <si>
    <t>е-маил</t>
  </si>
  <si>
    <t>Телефон</t>
  </si>
  <si>
    <t>Фах</t>
  </si>
  <si>
    <t>Радно мјесто</t>
  </si>
  <si>
    <t>Име и презиме</t>
  </si>
  <si>
    <t>Мобилни телефон</t>
  </si>
  <si>
    <t>Телефон у школи</t>
  </si>
  <si>
    <t>Помоћник директора школе</t>
  </si>
  <si>
    <t>Педагог</t>
  </si>
  <si>
    <t>Психолог</t>
  </si>
  <si>
    <t>Социјални радник</t>
  </si>
  <si>
    <t>Секретар</t>
  </si>
  <si>
    <t>Рачуновођа</t>
  </si>
  <si>
    <t>Свега ученика у школи</t>
  </si>
  <si>
    <t>Свега одјељења у школи</t>
  </si>
  <si>
    <t>(уписују се подаци само за редовне ученике и подаци за број одјељења без група и класа)</t>
  </si>
  <si>
    <t>Број зграда у којим се изводи настава   →</t>
  </si>
  <si>
    <t>Број смјена</t>
  </si>
  <si>
    <t>Број одјељења по смјенама</t>
  </si>
  <si>
    <t xml:space="preserve">I смјена </t>
  </si>
  <si>
    <t xml:space="preserve">II смјена </t>
  </si>
  <si>
    <t>Подаци о власништву учионичког простора</t>
  </si>
  <si>
    <t xml:space="preserve">1-Школа има властити учионички простор                           </t>
  </si>
  <si>
    <t xml:space="preserve">2-Простор је заједнички за више школа                                                         </t>
  </si>
  <si>
    <t xml:space="preserve">3-Школа користи простор друге школе                                    </t>
  </si>
  <si>
    <t xml:space="preserve">4-Школа има и свог простора и другог правног лица           </t>
  </si>
  <si>
    <t>Подаци о библиотеци</t>
  </si>
  <si>
    <t xml:space="preserve">Број књига </t>
  </si>
  <si>
    <t xml:space="preserve">1-Једна школа је власник и сама је користи          </t>
  </si>
  <si>
    <t xml:space="preserve">Број некњижне грађе </t>
  </si>
  <si>
    <t xml:space="preserve">2-Једна школа је власник а више шк. је користи  </t>
  </si>
  <si>
    <t xml:space="preserve">3-Више школа су власници и користе је               </t>
  </si>
  <si>
    <t>Површина</t>
  </si>
  <si>
    <t xml:space="preserve">4-Школа нема и не користи библиотеку             </t>
  </si>
  <si>
    <t>Подаци о фискултурној сали</t>
  </si>
  <si>
    <t>1-школа има властиту фискултурну салу прописане величине</t>
  </si>
  <si>
    <t xml:space="preserve">2-школа има властиту фискултурну салу мање величине од прописане </t>
  </si>
  <si>
    <t>3-више школа имају и користе заједничку салу</t>
  </si>
  <si>
    <t>4-школа јкористи градску дворану или другу изнајмљену салу</t>
  </si>
  <si>
    <t>5-школа нема и не корист фискултурну салу</t>
  </si>
  <si>
    <t>Подаци о гријању</t>
  </si>
  <si>
    <t>1-школа има властито централно гријање на тврдо гориво</t>
  </si>
  <si>
    <t>2-школа има властито централно гријање које није на тврдо гориво</t>
  </si>
  <si>
    <t>3-школа има  централно гријање на тврдо гориво заједно са другом школом</t>
  </si>
  <si>
    <t>4-школа је прикључена на градско централно гријање или неког другог власника централног гријања</t>
  </si>
  <si>
    <t xml:space="preserve">2. Број радника по радним мјестима и стручној спреми </t>
  </si>
  <si>
    <t xml:space="preserve">Назив радног мјеста </t>
  </si>
  <si>
    <t xml:space="preserve">Број радника по радним мјестима и стручној  спреми </t>
  </si>
  <si>
    <t>Свега радника</t>
  </si>
  <si>
    <t>НК,        0Ш,    ПК</t>
  </si>
  <si>
    <t>КВ</t>
  </si>
  <si>
    <t>ССС</t>
  </si>
  <si>
    <t>ВКВ</t>
  </si>
  <si>
    <t>ВШ</t>
  </si>
  <si>
    <t>ВСС</t>
  </si>
  <si>
    <t>Мр</t>
  </si>
  <si>
    <t>Др</t>
  </si>
  <si>
    <t>Наставници на неодређено</t>
  </si>
  <si>
    <t>Наставници на одређено</t>
  </si>
  <si>
    <r>
      <t xml:space="preserve">Наставници других школа </t>
    </r>
    <r>
      <rPr>
        <sz val="9"/>
        <rFont val="Times New Roman"/>
        <family val="1"/>
      </rPr>
      <t>(допуна)</t>
    </r>
  </si>
  <si>
    <t>Наставници са допунским радом</t>
  </si>
  <si>
    <t>Свега наставника у школи</t>
  </si>
  <si>
    <t>Директор</t>
  </si>
  <si>
    <t>Помоћник директора</t>
  </si>
  <si>
    <t>Дефектолог</t>
  </si>
  <si>
    <t>Библиотекар</t>
  </si>
  <si>
    <t>Координатор ИБ</t>
  </si>
  <si>
    <t>Финансијски радник, благајник</t>
  </si>
  <si>
    <t>Административни радник</t>
  </si>
  <si>
    <t>Оператер, програмер, сервисер</t>
  </si>
  <si>
    <t>Лаборант, сарадник у настави</t>
  </si>
  <si>
    <t>Економ</t>
  </si>
  <si>
    <t>Домар</t>
  </si>
  <si>
    <t>Ложач</t>
  </si>
  <si>
    <t>Ноћни чувар</t>
  </si>
  <si>
    <t>Чистачица</t>
  </si>
  <si>
    <t>Свега радника ван наставе</t>
  </si>
  <si>
    <t>СВЕГА РАДНИКА У ШКОЛИ</t>
  </si>
  <si>
    <t>Наставници по уговору</t>
  </si>
  <si>
    <t>Број наставника без прописане                                                                                                                     стручне спреме</t>
  </si>
  <si>
    <t>2а. Број стручних сарадника</t>
  </si>
  <si>
    <t xml:space="preserve">      Стручни сарадник</t>
  </si>
  <si>
    <t>Свега</t>
  </si>
  <si>
    <t>Свега стручних сарадника</t>
  </si>
  <si>
    <t>3. Број наставника по радном односу и стручној спреми</t>
  </si>
  <si>
    <t>Радни однос</t>
  </si>
  <si>
    <t xml:space="preserve">НК, ОШ, ПК </t>
  </si>
  <si>
    <t>ПК</t>
  </si>
  <si>
    <t>Свега                            радника</t>
  </si>
  <si>
    <t>Збир година стажа 01.09. текуће године</t>
  </si>
  <si>
    <t>Просјек година стажа</t>
  </si>
  <si>
    <t xml:space="preserve">Број осталих радника  на неодређено </t>
  </si>
  <si>
    <t>Број осталих радника  на одређено</t>
  </si>
  <si>
    <t>Свега осталих радника</t>
  </si>
  <si>
    <t xml:space="preserve">Број наставника са радним односом на неодређено </t>
  </si>
  <si>
    <t xml:space="preserve">Број наставника са радним односом на одређено </t>
  </si>
  <si>
    <t>Број наставника других школа који допуњавају норму</t>
  </si>
  <si>
    <t xml:space="preserve">Број наставника по основу допунског рада </t>
  </si>
  <si>
    <t xml:space="preserve">Свега наставника у школи (4)+(5)+(6)+(7)        </t>
  </si>
  <si>
    <t xml:space="preserve">Свега радника у школи (3)+(8)                                    </t>
  </si>
  <si>
    <t>Број наставника по уговору  о повременим и привременим пословима</t>
  </si>
  <si>
    <t>3a. Број наставника општеобраз. предмета, стручно-теоријских предмета и практичне наставе</t>
  </si>
  <si>
    <t>Наставници по групама предмета</t>
  </si>
  <si>
    <t>Број наставника општеобразовних предмета</t>
  </si>
  <si>
    <t>Број наставника стручно-теоријске наставе</t>
  </si>
  <si>
    <t>Број наставника практичне наставе</t>
  </si>
  <si>
    <t xml:space="preserve">Свега наставника </t>
  </si>
  <si>
    <t>Гимназија-струка</t>
  </si>
  <si>
    <t xml:space="preserve">Шифра смјера-занимања </t>
  </si>
  <si>
    <t>Степен (ар.бр.)</t>
  </si>
  <si>
    <t xml:space="preserve">Планиран упис у  I разред </t>
  </si>
  <si>
    <t>I                                                                                                                                                                                                                                                          разр</t>
  </si>
  <si>
    <t>II                                                                                                                         разред</t>
  </si>
  <si>
    <t>III    разред</t>
  </si>
  <si>
    <t>IV    разред</t>
  </si>
  <si>
    <t>Завршни разреди</t>
  </si>
  <si>
    <t>Смјер-занимање</t>
  </si>
  <si>
    <t>одј.</t>
  </si>
  <si>
    <t>учен.</t>
  </si>
  <si>
    <t xml:space="preserve">Свега ученика и одјељења </t>
  </si>
  <si>
    <t>6. Недјељни број часова  редовне наставе по одјељењима</t>
  </si>
  <si>
    <t>Разред (уписати арапским бројем)</t>
  </si>
  <si>
    <t>Одјељење</t>
  </si>
  <si>
    <t>Свега ученика у одјељењу</t>
  </si>
  <si>
    <t xml:space="preserve"> Шифра занимања</t>
  </si>
  <si>
    <t>Занимање-смјер</t>
  </si>
  <si>
    <r>
      <t xml:space="preserve">Број часова недјељно у одјељењу по наставном плану </t>
    </r>
    <r>
      <rPr>
        <b/>
        <sz val="9"/>
        <color indexed="8"/>
        <rFont val="Times New Roman"/>
        <family val="1"/>
      </rPr>
      <t xml:space="preserve">за једно (прво) занимање  и једну групу </t>
    </r>
  </si>
  <si>
    <t>Број часова недјељно  са одобреним часовима за друго занимање  и другу групу (укупан број  по распореду)</t>
  </si>
  <si>
    <t>Шифра за струку (гимназију)</t>
  </si>
  <si>
    <t>Шифра за степен занимања (смјера)</t>
  </si>
  <si>
    <t xml:space="preserve">Шифра за занимање (смјер) </t>
  </si>
  <si>
    <t xml:space="preserve">Српски језик, математика и страни језик           </t>
  </si>
  <si>
    <t>Општеобразовни и стручно теоријски предмети</t>
  </si>
  <si>
    <t>Број часова практичне наставе  у IV степену                                            (за  једно занимање или једну групу)</t>
  </si>
  <si>
    <t>Број часова практичне наставе  у III степену                           (за  једно занимање или једну групу)</t>
  </si>
  <si>
    <t>Свега часова недјељно                                                                  по наставном плану</t>
  </si>
  <si>
    <t>Број часова праксе у  IV степену која се изводи у школи   (за једно занимање,  једну групу )</t>
  </si>
  <si>
    <t>Број часова праксе у  III степену која се изводи у школи   (за једно занимање,  једну групу )</t>
  </si>
  <si>
    <t xml:space="preserve">Свега часова недјељно  у школи                                                                 за једно занимање, једну групу  </t>
  </si>
  <si>
    <t>Број часова праксе ван школе                                                                  за једно занимање, једну групу</t>
  </si>
  <si>
    <t xml:space="preserve">Српски језик, математика  и страни језик                                   </t>
  </si>
  <si>
    <t>Остали општеобразовни и стручно теоријски предмети (сем праксе)</t>
  </si>
  <si>
    <t>Практична настава  која се изводи у                                  IV степену  (само часови у школи)</t>
  </si>
  <si>
    <t>Практична настава која се изводи у                                  III степену (само часови у школи)</t>
  </si>
  <si>
    <t>Свега часова недјељно                                                                                                                                   који се реализују у школи</t>
  </si>
  <si>
    <t>Број часова праксе ван  школе                                                                 за једну групу</t>
  </si>
  <si>
    <t>Недјељни број часова</t>
  </si>
  <si>
    <t>Списак предмета које наставник предаје</t>
  </si>
  <si>
    <t>Свега часова из предмета</t>
  </si>
  <si>
    <r>
      <t xml:space="preserve">Настава за коју наставник </t>
    </r>
    <r>
      <rPr>
        <b/>
        <sz val="9"/>
        <rFont val="Times New Roman"/>
        <family val="1"/>
      </rPr>
      <t>има</t>
    </r>
    <r>
      <rPr>
        <sz val="9"/>
        <rFont val="Times New Roman"/>
        <family val="1"/>
      </rPr>
      <t xml:space="preserve">                                                                                                                 прописану стручну спрему</t>
    </r>
  </si>
  <si>
    <r>
      <t xml:space="preserve">Настава за коју наставник </t>
    </r>
    <r>
      <rPr>
        <b/>
        <sz val="9"/>
        <rFont val="Times New Roman"/>
        <family val="1"/>
      </rPr>
      <t xml:space="preserve">нема                                                                                                             </t>
    </r>
    <r>
      <rPr>
        <sz val="9"/>
        <rFont val="Times New Roman"/>
        <family val="1"/>
      </rPr>
      <t>прописану стручну спрему</t>
    </r>
  </si>
  <si>
    <t>Свега часова</t>
  </si>
  <si>
    <t>Верификованих</t>
  </si>
  <si>
    <t>Неверификованих</t>
  </si>
  <si>
    <t>Свега седмично</t>
  </si>
  <si>
    <t>Број часова</t>
  </si>
  <si>
    <t>С в е г а</t>
  </si>
  <si>
    <t>СВЕГА</t>
  </si>
  <si>
    <t>Степен стр. спреме (1,2,3,4,5,6,7,8,9)</t>
  </si>
  <si>
    <t>Звање на основу унапређења (1,2,3)</t>
  </si>
  <si>
    <t>Да ли је положио стр. испит (за не-1)</t>
  </si>
  <si>
    <t>Да ли је верификован за рад (за не-1)</t>
  </si>
  <si>
    <t>Мјесто и општина рођења</t>
  </si>
  <si>
    <t>Дан,  мјесец и година рођења</t>
  </si>
  <si>
    <t>Јединствен матични број  (ЈМБГ)</t>
  </si>
  <si>
    <t>Тачан назив завршене школе (назив узети из дипломе)</t>
  </si>
  <si>
    <t>Мјесто завршетка школе</t>
  </si>
  <si>
    <t>Дан,  мјесец и година завршетка школе</t>
  </si>
  <si>
    <t>Тачан назив звања                       уписаног у дипломи</t>
  </si>
  <si>
    <t>ДАн, мјесец и година заснивања радног односа (последњег) у садашњој школи</t>
  </si>
  <si>
    <t>Пуне године стажа у просвјети 01.09.</t>
  </si>
  <si>
    <t>Стаж (сав) уписан у радну књижицу  (године, мјесеци, дани ) на дан  01.09. текуће шк. године без увећања борачког стажа</t>
  </si>
  <si>
    <t>*****</t>
  </si>
  <si>
    <t>Срби</t>
  </si>
  <si>
    <t>Хрвати</t>
  </si>
  <si>
    <t>Бошњаци</t>
  </si>
  <si>
    <t>Остали</t>
  </si>
  <si>
    <t>Наставници</t>
  </si>
  <si>
    <t>Остали радници</t>
  </si>
  <si>
    <t>редни број</t>
  </si>
  <si>
    <t>Намјена (опис)</t>
  </si>
  <si>
    <t>Број</t>
  </si>
  <si>
    <t>Опремљеност</t>
  </si>
  <si>
    <t>Напомена</t>
  </si>
  <si>
    <t>а</t>
  </si>
  <si>
    <t>б</t>
  </si>
  <si>
    <t>в</t>
  </si>
  <si>
    <t>Универзалне учионоце (за све предмете)</t>
  </si>
  <si>
    <t xml:space="preserve">Специјализоване учионице и кабинети (за поједине предмете) </t>
  </si>
  <si>
    <t xml:space="preserve">Школске радионице за практичну наставу </t>
  </si>
  <si>
    <t>Фискултурна сала</t>
  </si>
  <si>
    <t>Свега учионичког простора</t>
  </si>
  <si>
    <t>Библиотека</t>
  </si>
  <si>
    <t>Остали затворени простор</t>
  </si>
  <si>
    <t>Свега затвореног простора   (1)+(2)+(3)+(4)+(5)+(6)</t>
  </si>
  <si>
    <t>Игралишта</t>
  </si>
  <si>
    <t>Остали отворени школски простор</t>
  </si>
  <si>
    <t xml:space="preserve">              Свега школског простора</t>
  </si>
  <si>
    <t>%</t>
  </si>
  <si>
    <t>UKUPNO</t>
  </si>
  <si>
    <t>I</t>
  </si>
  <si>
    <t>II</t>
  </si>
  <si>
    <t>III</t>
  </si>
  <si>
    <t>IV</t>
  </si>
  <si>
    <t>V</t>
  </si>
  <si>
    <t>СВЕУКУПНО</t>
  </si>
  <si>
    <t>IX</t>
  </si>
  <si>
    <t>X</t>
  </si>
  <si>
    <t>XI</t>
  </si>
  <si>
    <t>XII</t>
  </si>
  <si>
    <t>VI</t>
  </si>
  <si>
    <t>VIII</t>
  </si>
  <si>
    <t>ИТАЛИЈАНСКИ ЈЕЗИК</t>
  </si>
  <si>
    <t>РУСКИ ЈЕЗИК</t>
  </si>
  <si>
    <t>ЛАТИНСКИ ЈЕЗИК</t>
  </si>
  <si>
    <r>
      <t xml:space="preserve">Површина школског простора           </t>
    </r>
    <r>
      <rPr>
        <sz val="10"/>
        <rFont val="Calibri"/>
        <family val="2"/>
      </rPr>
      <t>→</t>
    </r>
  </si>
  <si>
    <t>Отвореног</t>
  </si>
  <si>
    <t>Затвореног</t>
  </si>
  <si>
    <r>
      <t>м</t>
    </r>
    <r>
      <rPr>
        <vertAlign val="superscript"/>
        <sz val="10"/>
        <rFont val="Times New Roman"/>
        <family val="1"/>
      </rPr>
      <t>2</t>
    </r>
  </si>
  <si>
    <t>Роми</t>
  </si>
  <si>
    <t>8a.  Национална структура радника</t>
  </si>
  <si>
    <t>5.  Број ученика и одјељења по струкама (занимањима) и  смјеровима</t>
  </si>
  <si>
    <r>
      <t xml:space="preserve">04. Списак радника са недјељним  бројем  часова </t>
    </r>
    <r>
      <rPr>
        <b/>
        <u/>
        <sz val="11"/>
        <rFont val="Times New Roman"/>
        <family val="1"/>
      </rPr>
      <t xml:space="preserve"> у 40-часовној радној недјељи</t>
    </r>
    <r>
      <rPr>
        <b/>
        <sz val="11"/>
        <rFont val="Times New Roman"/>
        <family val="1"/>
      </rPr>
      <t xml:space="preserve">  </t>
    </r>
  </si>
  <si>
    <t>Пуне године живота 01.09. текуће школске године</t>
  </si>
  <si>
    <t>НПП по којем школа ради</t>
  </si>
  <si>
    <t>Акти донесени на нивоу школе:</t>
  </si>
  <si>
    <t>Број наставника</t>
  </si>
  <si>
    <t>VII</t>
  </si>
  <si>
    <t>ДИНАМИКА РЕАЛИЗАЦИЈЕ</t>
  </si>
  <si>
    <t>САДРЖАЈИ ПРОГРАМА</t>
  </si>
  <si>
    <t xml:space="preserve"> ВРЛО ДОБРО</t>
  </si>
  <si>
    <t>ДОБРО</t>
  </si>
  <si>
    <t>ЗАДОВОЉАВА</t>
  </si>
  <si>
    <t>НЕ ЗАДОВОЉАВА</t>
  </si>
  <si>
    <t>УКУПНО</t>
  </si>
  <si>
    <t xml:space="preserve"> НАСТАВНИК </t>
  </si>
  <si>
    <t xml:space="preserve"> УЧЕНИК/ЕКИПА</t>
  </si>
  <si>
    <t>ОСТВАРЕН УСПЈЕХ</t>
  </si>
  <si>
    <t>НАПОМЕНА</t>
  </si>
  <si>
    <t>РАЗЛОЗИ ОДСТУПАЊА</t>
  </si>
  <si>
    <t>ДА ЛИ ЈЕ БИЛО ОДСТУПАЊА ОД УТВРЂЕНОГ КАЛЕНДАРА?</t>
  </si>
  <si>
    <t>ДА ЛИ ЈЕ ОСТВАРЕН ФОНД ЧАСОВА ПРЕДВИЂЕН НППом?</t>
  </si>
  <si>
    <t>РЕДНИ БРОЈ</t>
  </si>
  <si>
    <t>ИНИЦИЈАЛИ УЧЕНИКА</t>
  </si>
  <si>
    <t>РАЗРЕД И ОДЈЕЉЕЊЕ</t>
  </si>
  <si>
    <t>ПОЛ</t>
  </si>
  <si>
    <t xml:space="preserve">ТИП ОШТЕЋЕЊА ПРЕМА ПРАВИЛНИКУ О РАЗВРСТАВАЊУ </t>
  </si>
  <si>
    <t>М</t>
  </si>
  <si>
    <t>Ж</t>
  </si>
  <si>
    <t>ОШТЕЋЕЊЕ ВИДА</t>
  </si>
  <si>
    <t>ОШТЕЋЕЊЕ СЛУХА</t>
  </si>
  <si>
    <t>ОШТЕЋЕЊЕ ГЛАСА, ГОВОРА, ЈЕЗИКА</t>
  </si>
  <si>
    <t>ТЈЕЛЕСНО ОШТЕЋЕЊЕ</t>
  </si>
  <si>
    <t>МЕНТАЛНА ЗАОСТАЛОСТ</t>
  </si>
  <si>
    <t>ВИШЕСТРУКЕ СМЕТЊЕ</t>
  </si>
  <si>
    <t>АУТИЗАМ</t>
  </si>
  <si>
    <t>ДРУГЕ СМЕТЊЕ ПРЕМА MKB-10</t>
  </si>
  <si>
    <t>Ред.бр.</t>
  </si>
  <si>
    <t>ИМЕ И ПРЕЗИМЕ УЧЕНИКА</t>
  </si>
  <si>
    <t>РАЗРЕД КОЈИ ЈЕ ПОХАЂАО</t>
  </si>
  <si>
    <t>ГОДИНА РОЂЕЊА</t>
  </si>
  <si>
    <t>РАЗЛОГ НАПУШТАЊА</t>
  </si>
  <si>
    <t>Ред. бр.</t>
  </si>
  <si>
    <t>НАСТАВНИ ПРЕДМЕТ</t>
  </si>
  <si>
    <t>Године старости</t>
  </si>
  <si>
    <t>20-25</t>
  </si>
  <si>
    <t>26-30</t>
  </si>
  <si>
    <t>31-35</t>
  </si>
  <si>
    <t>36-40</t>
  </si>
  <si>
    <t>41-45</t>
  </si>
  <si>
    <t>46-50</t>
  </si>
  <si>
    <t>51-55</t>
  </si>
  <si>
    <t>56-60</t>
  </si>
  <si>
    <t>60 и више</t>
  </si>
  <si>
    <t>Српски језик</t>
  </si>
  <si>
    <t>Енглески језик</t>
  </si>
  <si>
    <t>Историја</t>
  </si>
  <si>
    <t>Физика</t>
  </si>
  <si>
    <t>Математика</t>
  </si>
  <si>
    <t>Хемија</t>
  </si>
  <si>
    <t>Физичко васпитање</t>
  </si>
  <si>
    <t>Године стажа</t>
  </si>
  <si>
    <t>0-5</t>
  </si>
  <si>
    <t>6-10</t>
  </si>
  <si>
    <t>11-15</t>
  </si>
  <si>
    <t>16-20</t>
  </si>
  <si>
    <t>21-25</t>
  </si>
  <si>
    <t>УПРАВА И СТРУЧНИ САРАДНИЦИ</t>
  </si>
  <si>
    <t>ПОМОЋНО-ТЕХНИЧКО ОСОБЉЕ</t>
  </si>
  <si>
    <t>СРБИ</t>
  </si>
  <si>
    <t>ХРВАТИ</t>
  </si>
  <si>
    <t>БОШЊАЦИ</t>
  </si>
  <si>
    <t>* управа и стручни сарадници: директор, помоћник директора, стручни сарадници, библиотекар,</t>
  </si>
  <si>
    <t>књижничар, секретар, рачуновођа  и административно-финансијски радник.</t>
  </si>
  <si>
    <t>ИМЕ И ПРЕЗИМЕ</t>
  </si>
  <si>
    <t>ЗВАЊЕ</t>
  </si>
  <si>
    <t>НАЦИОНАЛНОСТ</t>
  </si>
  <si>
    <t>ДАТУМ ИМЕНОВАЊА</t>
  </si>
  <si>
    <t>Предсједник ШО/Потпредсједник/Члан</t>
  </si>
  <si>
    <t>МАНДАТ</t>
  </si>
  <si>
    <t>ГОДИНЕ СТАЖА</t>
  </si>
  <si>
    <t xml:space="preserve">Допунска настава-члан  8. Правилника </t>
  </si>
  <si>
    <t>П Р Е Д М Е Т</t>
  </si>
  <si>
    <t>БРОЈ УЧЕНИКА</t>
  </si>
  <si>
    <t>БРОЈ ГРУПА</t>
  </si>
  <si>
    <t>ГОДИШЊЕ ЧАСОВА</t>
  </si>
  <si>
    <t>ЗАДУЖЕНИ НАСТАВНИЦИ</t>
  </si>
  <si>
    <t>НАЗИВ СЕКЦИЈЕ</t>
  </si>
  <si>
    <t>НАЗИВ ИНВЕСТИЦИЈЕ</t>
  </si>
  <si>
    <t>ГОДИНА РЕАЛИЗАЦИЈЕ</t>
  </si>
  <si>
    <t>ВРИЈЕДНОСТ ИНВЕСТИЦИЈЕ</t>
  </si>
  <si>
    <t>ИЗВОР ФИНАНСИРАЊА</t>
  </si>
  <si>
    <t>ФИНАНСИЈЕР</t>
  </si>
  <si>
    <t>ОБРАЧУН БРОЈА РАДНИКА И СРЕДСТАВА ЗА ШКОЛУ</t>
  </si>
  <si>
    <t>ПРОСЈЕК УЧЕНИКА У ОДЈ.</t>
  </si>
  <si>
    <t>УКУПНО ЧАСОВА</t>
  </si>
  <si>
    <t>БРОЈ РАДНИКА</t>
  </si>
  <si>
    <t>Број ученика</t>
  </si>
  <si>
    <t>Учион. простор</t>
  </si>
  <si>
    <t>Затв. прост.</t>
  </si>
  <si>
    <t>НЕДЈЕЉНИ БРОЈ ЧАСОВА РЕДОВНЕ НАСТАВЕ</t>
  </si>
  <si>
    <t>СТРУЧНА СПРЕМА НАСТАВНИКА</t>
  </si>
  <si>
    <t>РЕДОВНИ</t>
  </si>
  <si>
    <t>ПРЕКОВР.</t>
  </si>
  <si>
    <t>УГОВОР</t>
  </si>
  <si>
    <t>НОРМА 18 ЧАСОВА</t>
  </si>
  <si>
    <t>НОРМА 20 ЧАСОВА</t>
  </si>
  <si>
    <t>ПРЕДМЕТНА НАСТАВА</t>
  </si>
  <si>
    <t>УКУПНО НАСТАВНИКА ЗА РЕДОВАН РАД</t>
  </si>
  <si>
    <t>УКУПНО НАСТАВНИКА ЗА ПРЕКОВРЕМЕНИ РАД</t>
  </si>
  <si>
    <t>УКУПНО НАСТАВНИКА ПО УГОВОРУ О РАДУ</t>
  </si>
  <si>
    <t>УКУПНО НАСТАВНИКА У ШКОЛИ</t>
  </si>
  <si>
    <t>БРОЈ НАСТАВНИКА СА ЗВАЊЕМ:        1.МЕНТОР</t>
  </si>
  <si>
    <t xml:space="preserve">                                                                   2.САВЈЕТНИК</t>
  </si>
  <si>
    <t xml:space="preserve">                                                                   3.ВИШИ САВЈЕТНИК</t>
  </si>
  <si>
    <t>БРОЈ ЧАСОВА НА УДАЉЕНОСТИ 10 КМ ОД ОПШТИНЕ</t>
  </si>
  <si>
    <t>БРОЈ НАСТАВНИКА КОЈИ СУ ОДЈЕЉЕЊСКЕ СТАРЈЕШИНЕ</t>
  </si>
  <si>
    <t>ОСНОВНИ КОЕФИЦИЈЕНТ НАСТАВНИКА</t>
  </si>
  <si>
    <t>УКУПНО ГОДИНА СТАЖА НАСТАВНИКА</t>
  </si>
  <si>
    <t xml:space="preserve">ЗБИРНИ КОЕФИЦИЈЕНТ ЗА РЕДОВАН И ПРЕКОВРЕМЕНИ РАД </t>
  </si>
  <si>
    <t>ЗБИРНИ КОЕФИЦИЈЕНТ ЗА УГОВОР О РАДУ</t>
  </si>
  <si>
    <t>НАЗИВ РАДНОГ МЈЕСТА</t>
  </si>
  <si>
    <r>
      <t xml:space="preserve">БРОЈ РАДНИКА </t>
    </r>
    <r>
      <rPr>
        <sz val="10"/>
        <rFont val="Times New Roman"/>
        <family val="1"/>
        <charset val="204"/>
      </rPr>
      <t>*</t>
    </r>
  </si>
  <si>
    <t>СТЕПЕН СТРУЧНЕ СПРЕМЕ</t>
  </si>
  <si>
    <t>ОСНОВНИ КОЕФИЦИЈЕНТ</t>
  </si>
  <si>
    <t>ПРОЦЕНАТ СВИХ УВЕЋАЊА</t>
  </si>
  <si>
    <t>УКУПНО ГОДИНА СТАЖА</t>
  </si>
  <si>
    <t>ЗБИРНИ КОЕФИЦИЈЕНТ</t>
  </si>
  <si>
    <t>ДИРЕКТОР</t>
  </si>
  <si>
    <t>ПОМОЋНИК ДИРЕКТОРА</t>
  </si>
  <si>
    <t>ПЕДАГОГ</t>
  </si>
  <si>
    <t>БИБЛИОТЕКАР</t>
  </si>
  <si>
    <t>СЕКРЕТАР</t>
  </si>
  <si>
    <t>РАЧУНОВОЂА</t>
  </si>
  <si>
    <t>ДОМАР</t>
  </si>
  <si>
    <t>ЛОЖАЧ</t>
  </si>
  <si>
    <t>НОЋНИ ЧУВАР</t>
  </si>
  <si>
    <t>ХИГИЈЕНИЧАРКА</t>
  </si>
  <si>
    <t>УКУПНО ОСТАЛИ РАДНИЦИ</t>
  </si>
  <si>
    <t>ОБРАЧУН СРЕДСТАВА</t>
  </si>
  <si>
    <t>УКУПНО КОЕФИЦИЈЕНТ ЗА РЕДОВНИ И ПРЕКОВРЕМЕНИ РАД</t>
  </si>
  <si>
    <t>УКУПНО КОЕФИЦИЈЕНТ ЗА УГОВОР О РАДУ</t>
  </si>
  <si>
    <t>НАЈМАЊА ЦИЈЕНА РАДА</t>
  </si>
  <si>
    <t>БРУТО ПЛАТА ЗА ШКОЛУ</t>
  </si>
  <si>
    <t>УКУПНА СРЕДСТВА ЗА ШКОЛУ</t>
  </si>
  <si>
    <t>KM</t>
  </si>
  <si>
    <t>НОРМА 24 ЧАСОВА</t>
  </si>
  <si>
    <t>НОРМА 22 ЧАСОВА</t>
  </si>
  <si>
    <t>НОРМА 28 ЧАСОВА</t>
  </si>
  <si>
    <t>БРОЈ ЧАСОВА ЗА РАД СА ДЈЕЦОМ СА СМЕТЊАМА</t>
  </si>
  <si>
    <t>Инвалидност (категорија)</t>
  </si>
  <si>
    <t>Информатика</t>
  </si>
  <si>
    <t>Стручни предмети</t>
  </si>
  <si>
    <t>* У колоне предвиђене за број радника ван наставе (48-60) унијети проценат радног времена, односно индекс, нпр. радник запослен на 80% радног времена уписати 0,8</t>
  </si>
  <si>
    <t>Предмет</t>
  </si>
  <si>
    <t>7. Подјела одјељења на двије групе</t>
  </si>
  <si>
    <t>Број часова недјељно у одјељењу</t>
  </si>
  <si>
    <t>Свега часова недјељно</t>
  </si>
  <si>
    <t>Број часова праксе ван школе</t>
  </si>
  <si>
    <t>ДАТУМ КОНСТИТУИСАЊА</t>
  </si>
  <si>
    <t>НАСТАВНИЦИ</t>
  </si>
  <si>
    <t>НЕДЈЕЉНИ БРОЈ ЧАСОВА ПРЕМА СТРУЧНОЈ СПРЕМИ НАСТАВНИКА КОЈИ ИЗВОДЕ ЧАСОВЕ</t>
  </si>
  <si>
    <t xml:space="preserve">СТЕПЕН СТРУЧНЕ СПРЕМЕ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</si>
  <si>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СРПСКИ ЈЕЗИК И МАТЕМАТИКА 
</t>
  </si>
  <si>
    <t>СТРАНИ ЈЕЗИК</t>
  </si>
  <si>
    <t>ИНФОРМАТИКА</t>
  </si>
  <si>
    <t xml:space="preserve">ОСТАЛИ ОПШТЕОБР.ПРЕДМЕТИ 
</t>
  </si>
  <si>
    <t xml:space="preserve">СТРУ^НИ ПРЕДМЕТИ БЕЗ ПРАКСЕ 
</t>
  </si>
  <si>
    <t>БРОЈ ЧАСОВА ПРАКТИЧНЕ НАСТАВЕ У ШКОЛИ БЕЗ ОСТВАРИВАЊА ЗАРАДЕ</t>
  </si>
  <si>
    <t xml:space="preserve">ПРАКТИЧНА НАСТАВА ВАН ШКОЛЕ ИЛИ У ШКОЛИ СА ОСТВАРИВАЊЕМ ЗАРАДЕ 
ПРАКТИ^НА НАСТАВА ВАН [КОЛЕ ИЛИ У [КОЛИ СА ОСТВАРИВАWЕМ ЗАРАДЕ 
ПРАКТИ^НА НАСТАВА ВАН [КОЛЕ ИЛИ У [КОЛИ СА ОСТВАРИВАWЕМ ЗАРАДЕ 
ПРАКТИ^НА НАСТАВА ВАН [КОЛЕ ИЛИ У [КОЛИ СА ОСТВАРИВАWЕМ ЗАРАДЕ 
ПРАКТИ^НА НАСТАВА ВАН [КОЛЕ ИЛИ У [КОЛИ СА ОСТВАРИВАWЕМ ЗАРАДЕ 
</t>
  </si>
  <si>
    <t xml:space="preserve">СВЕГА ЧАСОВА НЕДЈЕЉНО 
</t>
  </si>
  <si>
    <t xml:space="preserve">УКУПАН БРОЈ ЗАСТУПЉЕНИХ ЧАСОВА НАСТАВЕ ПРЕМА СТЕПЕНУ СТРУЧНЕ СПРЕМЕ НАСТАВНИКА 
</t>
  </si>
  <si>
    <r>
      <rPr>
        <sz val="12"/>
        <rFont val="Times New Roman"/>
        <family val="1"/>
        <charset val="204"/>
      </rPr>
      <t xml:space="preserve">V </t>
    </r>
    <r>
      <rPr>
        <sz val="12"/>
        <rFont val="Times Cirilica"/>
        <family val="2"/>
      </rPr>
      <t xml:space="preserve"> СТЕПЕН (ВКВ)</t>
    </r>
  </si>
  <si>
    <r>
      <rPr>
        <sz val="12"/>
        <rFont val="Times New Roman"/>
        <family val="1"/>
        <charset val="204"/>
      </rPr>
      <t>VI</t>
    </r>
    <r>
      <rPr>
        <sz val="12"/>
        <rFont val="Times Cirilica"/>
        <family val="2"/>
      </rPr>
      <t xml:space="preserve">  СТЕПЕН (ВШ)</t>
    </r>
  </si>
  <si>
    <r>
      <rPr>
        <sz val="12"/>
        <rFont val="Times New Roman"/>
        <family val="1"/>
        <charset val="204"/>
      </rPr>
      <t>VII</t>
    </r>
    <r>
      <rPr>
        <sz val="12"/>
        <rFont val="Times Cirilica"/>
        <family val="2"/>
      </rPr>
      <t xml:space="preserve">  СТЕПЕН (ВСС)</t>
    </r>
  </si>
  <si>
    <r>
      <rPr>
        <sz val="12"/>
        <rFont val="Times New Roman"/>
        <family val="1"/>
        <charset val="204"/>
      </rPr>
      <t>VIII</t>
    </r>
    <r>
      <rPr>
        <sz val="12"/>
        <rFont val="Times Cirilica"/>
        <family val="2"/>
      </rPr>
      <t xml:space="preserve">  СТЕПЕН (Мр)</t>
    </r>
  </si>
  <si>
    <r>
      <rPr>
        <sz val="12"/>
        <rFont val="Times New Roman"/>
        <family val="1"/>
        <charset val="204"/>
      </rPr>
      <t>IX</t>
    </r>
    <r>
      <rPr>
        <sz val="12"/>
        <rFont val="Times Cirilica"/>
        <family val="2"/>
      </rPr>
      <t xml:space="preserve">  СТЕПЕН (Др)</t>
    </r>
  </si>
  <si>
    <t xml:space="preserve">СВЕГА ЧАСОВА НЕДЈЕЉНО </t>
  </si>
  <si>
    <t>ОДЈЕЉЕЊЕ</t>
  </si>
  <si>
    <t xml:space="preserve">СВЕГА УЧЕНИКА У ОДЈЕЉЕЊУ 
</t>
  </si>
  <si>
    <t xml:space="preserve">ОБРАЗОВНИ ПРОФИЛ -ЗАНИМАЊЕ </t>
  </si>
  <si>
    <t xml:space="preserve">БРОЈ ЧАСОВА ПО НАСТАВНОМ ПЛАНУ ЗА ЈЕДНУ ГРУПУ 
</t>
  </si>
  <si>
    <t xml:space="preserve">БРОЈ УЧЕНИКА НА ПРАКСИ У ШКОЛИ 
</t>
  </si>
  <si>
    <t xml:space="preserve">БРОЈ ГРУПА НА ПРАКСИ У ШКОЛИ 
</t>
  </si>
  <si>
    <t>БРОЈ ЧАСОВА ПРАКСЕ У ШКОЛИ ЗА СВЕ ГРУПЕ                 (5)h(7)</t>
  </si>
  <si>
    <t xml:space="preserve">БРОЈ УЧЕНИКА НА ПРАКСИ ВАН ШКОЛСКЕ РАДИОНИЦЕ 
</t>
  </si>
  <si>
    <t xml:space="preserve">БРОЈ ЧАСОВА ПРАКСЕ ВАН ШКОЛЕ (ЗА ЈЕДНУ ГРУПУ) 
</t>
  </si>
  <si>
    <t xml:space="preserve">ОДЈЕЉЕЊЕ ИЛИ ГРУПА ИЛИ КОМБИНАЦИЈА ОДЈЕЉЕЊА (НАВЕСТИ КОЈИХ) 
</t>
  </si>
  <si>
    <t>ЕНГЛЕСКИ ЈЕЗИК</t>
  </si>
  <si>
    <t>ФРАНЦУСКИ ЈЕЗИК</t>
  </si>
  <si>
    <t>ЊЕМАЧКИ ЈЕЗИК</t>
  </si>
  <si>
    <t>БРОЈ ЧАСОВА</t>
  </si>
  <si>
    <t>СВЕГА ЧАСОВА НЕДЈЕЉНО</t>
  </si>
  <si>
    <t>УЧЕНИЦИ СТАНУЈУ</t>
  </si>
  <si>
    <t>КОД РОДИТЕЉА</t>
  </si>
  <si>
    <t>У ЂАЧКОМ ДОМУ</t>
  </si>
  <si>
    <t>ПРИВАТНО</t>
  </si>
  <si>
    <t>УЧЕНИЦИ ПРИМАЈУ</t>
  </si>
  <si>
    <t>СТИПЕНДИЈУ</t>
  </si>
  <si>
    <t>КРЕДИТ</t>
  </si>
  <si>
    <t>СОЦИЈАЛНУ ПОМОЋ</t>
  </si>
  <si>
    <t>УЧЕНИЦИ ПУТНИЦИ ПРЕКО 4 КМ</t>
  </si>
  <si>
    <t>ЧИЈИ СУ РОДИТЕЉИ ПОГИНУЛИ ИЛИ НЕСТАЛИ</t>
  </si>
  <si>
    <t>ЧИЈИ СУ РОДИТЕЉИ ИНВАЛИДИ  I -V КАТЕГОРИЈЕ</t>
  </si>
  <si>
    <t>ЧИЈИ СУ РОДИТЕЉИ ИНВАЛИДИ  VI -X  КАТЕГОРИЈЕ</t>
  </si>
  <si>
    <t>ОСТАЛИ ПУТНИЦИ ПРЕКО 4 КМ</t>
  </si>
  <si>
    <t>БРОЈ СВИХ ПУТНИКА ПРЕКО 4 КМ</t>
  </si>
  <si>
    <t>ПОДАЦИ О РОДИТЕЉИМА</t>
  </si>
  <si>
    <t>ЗАПОСЛЕНОСТ РОДИТЕЉА</t>
  </si>
  <si>
    <t>ШКОЛСКА СПРЕМА РОДИТЕЉА</t>
  </si>
  <si>
    <t>БЕЗ ОБА РОДИТЕЉА</t>
  </si>
  <si>
    <t>БЕЗ ЈЕДНОГ РОДИТЕЉА</t>
  </si>
  <si>
    <t>РОДИТЕЉИ РАЗВЕДЕНИ</t>
  </si>
  <si>
    <t>РОДИТЕЉИ У ИНОСТРАНСТВУ</t>
  </si>
  <si>
    <t>ОБА РОДИТЕЉА ЗАПОСЛЕНА</t>
  </si>
  <si>
    <t>ЈЕДАН РОДИТЕЉ ЗАПОСЛЕН</t>
  </si>
  <si>
    <t>НИЈЕДАН РОДИТЕЉ НИЈЕ ЗАПОСЛЕН</t>
  </si>
  <si>
    <t>БЕЗ ШКОЛЕ</t>
  </si>
  <si>
    <t>ЧЕТИРИ РАЗРЕДА ОСНОВНЕ ШКОЛЕ</t>
  </si>
  <si>
    <t>ОСНОВНА ШКОЛА</t>
  </si>
  <si>
    <t>СРЕДЊА ШКОЛА</t>
  </si>
  <si>
    <t>ВИША ШКОЛА</t>
  </si>
  <si>
    <t>НАУЧНО ЗВАЊЕ</t>
  </si>
  <si>
    <t>ВИСОКА СТРУЧНА СПРЕМА</t>
  </si>
  <si>
    <t>БРОЈ УЧЕНИКА ИЗ ОПШТИНЕ У КОЈОЈ СЕ ШКОЛА НАЛАЗИ</t>
  </si>
  <si>
    <t>БРОЈ УЧЕНИКА ИЗ ДРУГИХ ОПШТИНА РЕПУБЛИКЕ СРПСКЕ</t>
  </si>
  <si>
    <t>БРОЈ УЧЕНИКА ИЗВАН РЕПУБЛИКЕ СРПСКЕ</t>
  </si>
  <si>
    <t>ВРСТА ОМЕТЕНОСТИ</t>
  </si>
  <si>
    <t>РАЗРЕД</t>
  </si>
  <si>
    <t>ОБЛИЦИ</t>
  </si>
  <si>
    <t xml:space="preserve">ТЕМАТИКА (тема или садржај стручног усавршавања) 
</t>
  </si>
  <si>
    <t xml:space="preserve">НОСИЛАЦ наставник-институција 
</t>
  </si>
  <si>
    <t>ВИД РЕАЛИЗАЦИЈЕ</t>
  </si>
  <si>
    <t xml:space="preserve">ТЕМАТИКА (тема или садржај стручног усавршавања) </t>
  </si>
  <si>
    <t xml:space="preserve">НОСИЛАЦ наставник-институција </t>
  </si>
  <si>
    <t>НАЗИВ АКТИВА</t>
  </si>
  <si>
    <t>БРОЈ НАСТАВНИКА</t>
  </si>
  <si>
    <t>ИМЕ И ПРЕЗИМЕ РУКОВОДИОЦА АКТИВА</t>
  </si>
  <si>
    <t>27.  ПРОГРАМ РАДА СОЦИЈАЛНОГ РАДНИКА</t>
  </si>
  <si>
    <t xml:space="preserve">26.  ПРОГРАМ РАДА ПСИХОЛОГА </t>
  </si>
  <si>
    <t xml:space="preserve">25.  ПРОГРАМ РАДА ПЕДАГОГА </t>
  </si>
  <si>
    <t>24. ПРОГРАМ РАДА ШКОЛСКОГ ОДБОРА</t>
  </si>
  <si>
    <t>23. ПРОГРАМ РАДА ДИРЕКТОРА</t>
  </si>
  <si>
    <t>22. ПРОГРАМ РАДА НАСТАВНИЧКОГ ВИЈЕЋА</t>
  </si>
  <si>
    <t>21.  ПРОГРАМ СТРУЧНИХ ПОСЈЕТА , ИЗЛЕТА, EКСКУРЗИЈА, СПОРТСКИХ АКТИВНОСТИ (СПОРТСКИ ДАН ШКОЛЕ)</t>
  </si>
  <si>
    <t>МЈЕСТО РЕАЛИЗАЦИЈЕ</t>
  </si>
  <si>
    <t>ЦИЉ, ВАЖНИЈИ САДРЖАЈИ И ОБЈЕКТИ ЗА ПРОУЧАВАЊЕ</t>
  </si>
  <si>
    <t>МЈЕСЕЦ</t>
  </si>
  <si>
    <t>ВРИЈЕМЕ ИЗВОЂЕЊА</t>
  </si>
  <si>
    <t>СЕДМИЦА У МЈЕСЕЦУ</t>
  </si>
  <si>
    <t>ОРГАНИЗАТОР</t>
  </si>
  <si>
    <t>20.  УМЈЕТНИЧКЕ СЕКЦИЈЕ</t>
  </si>
  <si>
    <t>20а. НАУЧНЕ  СЕКЦИЈЕ</t>
  </si>
  <si>
    <t>20б. СТВАРАЛАЧКЕ  СЕКЦИЈЕ</t>
  </si>
  <si>
    <t>НЕДЈЕЉНО ЧАСОВА</t>
  </si>
  <si>
    <t>20в. СПОРТСКЕ СЕКЦИЈЕ</t>
  </si>
  <si>
    <t>ПРЕДМЕТ</t>
  </si>
  <si>
    <t>19.  ПРИПРЕМНА НАСТАВА ЗА ПОЛАГАЊЕ РАЗРЕДНОГ ИСПИТА</t>
  </si>
  <si>
    <t>НАЗИВ</t>
  </si>
  <si>
    <t>19a.  УЧЕНИЧКЕ ОРГАНИЗАЦИЈЕ И УДРУЖЕЊА</t>
  </si>
  <si>
    <t>18.  ДОПУНСКА НАСТАВА</t>
  </si>
  <si>
    <t>18b.  ФАКУЛТАТИВНА НАСТАВА</t>
  </si>
  <si>
    <t>18a.  ДОДАТНА НАСТАВА</t>
  </si>
  <si>
    <t xml:space="preserve">Стране језике одвојити и писати један испод другог, не раздвајати први и други страни језик, праксу одвојити по профилима-занимаwима, стручне предмете груписати тако да се у групи налазе сви предмети за које треба иста стручна спрема наставника. 
</t>
  </si>
  <si>
    <t xml:space="preserve">    ( РЕДОСЛИЈЕД ПРЕДМЕТА УЗЕТИ ИЗ НАСТАВНОГ ПЛАНА)</t>
  </si>
  <si>
    <t>НАЗИВ ПРЕДМЕТА                                                                                                                                                                                                                       (ИЛИ ГРУПЕ ПРЕДМЕТА)</t>
  </si>
  <si>
    <t>СТРУЧНО ЗАСТУПЉЕНО</t>
  </si>
  <si>
    <t>НЕСТРУЧНО ЗАСТУПЉЕНО</t>
  </si>
  <si>
    <t>НИЈЕ ЗАСТУПЉЕНО</t>
  </si>
  <si>
    <t>ШКОЛА ИМА НАСТАВНИКА</t>
  </si>
  <si>
    <t>НЕДОСТАЈЕ НАСТАВНИКА</t>
  </si>
  <si>
    <t>16. СПИСАК ОДЈЕЉЕЊА</t>
  </si>
  <si>
    <t>РАЗРЕД (АРАП.БР.)</t>
  </si>
  <si>
    <t>СМЈЕР, ОБРАЗОВНИ ПРОФИЛ-ЗАНИМАЊЕ</t>
  </si>
  <si>
    <t>БРОЈ УЧЕНИКА У ОДЈЕЉЕЊУ</t>
  </si>
  <si>
    <t>НАЦИОНАЛНИ САСТАВ</t>
  </si>
  <si>
    <t>МУШКИХ</t>
  </si>
  <si>
    <t>ЖЕНСКИХ</t>
  </si>
  <si>
    <t>СВЕГА УЧЕНИКА</t>
  </si>
  <si>
    <t>БРОЈ ПОНАВЉАЧА</t>
  </si>
  <si>
    <t>РОДИТЕЉ ПОГИНУО ИЛИ НЕСТАО</t>
  </si>
  <si>
    <t>РОДИТЕЉ ИНВАЛИД I-V KAT.</t>
  </si>
  <si>
    <t>РОДИТЕЉ ИНВАЛИД VI-X КАТ.</t>
  </si>
  <si>
    <t>БРОЈ УЧЕНИКА СА ПОСЕБНИМ ПОТРЕБАМА</t>
  </si>
  <si>
    <t>БРОЈ ПОВРАТНИКА</t>
  </si>
  <si>
    <t>РОМИ</t>
  </si>
  <si>
    <t>ОСТАЛИ</t>
  </si>
  <si>
    <t>ИМЕ И ПРЕЗИМЕ ОДЈЕЉЕНСКОГ СТАРЈЕШИНЕ</t>
  </si>
  <si>
    <t>15.  ПЛАН ИЗГРАДЊЕ, ДОГРАДЊЕ, САНАЦИЈЕ И НАБАВКА ОПРЕМЕ</t>
  </si>
  <si>
    <t xml:space="preserve">ОПИС ИЗГРАДЊЕ, ДОГРАДЊЕ, САНАЦИЈЕ И НАБАВКЕ ОПРЕМЕ (ДЕТАЉНО ОПИСАТИ) 
</t>
  </si>
  <si>
    <t>УКУПАН ИЗНОС ПОТРЕБНИХ СРЕДСТАВА  (KM)</t>
  </si>
  <si>
    <t xml:space="preserve">ИЗНОС ОБЕЗБИЈЕЂЕНИХ СРЕДСТАВА (КМ) (ДОНАЦИЈЕ, ОПШТИНА, ШКОЛА,...) 
</t>
  </si>
  <si>
    <t xml:space="preserve">ИЗНОС СРЕДСТАВА КОЈА НЕДОСТАЈУ  (KM) </t>
  </si>
  <si>
    <t>14.  ОПРЕМЉЕНЕ РАДИОНИЦЕ ЗА ПРАКТИЧНУ НАСТАВУ</t>
  </si>
  <si>
    <t>НАЗИВ ЗАНИМАЊА</t>
  </si>
  <si>
    <r>
      <t>ПОВРШИНА м</t>
    </r>
    <r>
      <rPr>
        <sz val="8"/>
        <rFont val="Calibri"/>
        <family val="2"/>
      </rPr>
      <t>²</t>
    </r>
  </si>
  <si>
    <t>НАЗИВ ОПРЕМЕ У РАДИОНИЦИ ЗА ПРАКСУ</t>
  </si>
  <si>
    <t>БРОЈ КОЈИ ПОСТОЈИ</t>
  </si>
  <si>
    <t>БРОЈ КОЈИ НЕДОСТАЈЕ</t>
  </si>
  <si>
    <t>13.  ОПРЕМЉЕНЕ СПЕЦИЈАЛИЗОВАНЕ УЧИОНИЦЕ И КАБИНЕТИ</t>
  </si>
  <si>
    <t>НАЗИВ ОПРЕМЕ У СПЕЦИЈАЛИЗОВАНОЈ УЧИОНИЦИ И КАБИНЕТУ</t>
  </si>
  <si>
    <t>12.  НЕДОСТАТАК НАСТАВНИКА</t>
  </si>
  <si>
    <t>ПОТРЕБНА ШКОЛСКА СПРЕМА-ЗВАЊЕ</t>
  </si>
  <si>
    <t xml:space="preserve">У број часова урачунати часове који нису заступљени или су нестручно заступљени, часови које изводе наставници преко норме или по уговору. 
</t>
  </si>
  <si>
    <t>11. УСПЈЕХ УЧЕНИКА ПРЕТХОДНЕ ШКОЛСКЕ ГОДИНЕ</t>
  </si>
  <si>
    <t>10.  Школски простор</t>
  </si>
  <si>
    <r>
      <t>9. Подаци о радницима (</t>
    </r>
    <r>
      <rPr>
        <b/>
        <sz val="10"/>
        <rFont val="Times New Roman"/>
        <family val="1"/>
      </rPr>
      <t>редосљед: уписати прво раднике ваннаставе, затим наставнике</t>
    </r>
    <r>
      <rPr>
        <b/>
        <sz val="12"/>
        <rFont val="Times New Roman"/>
        <family val="1"/>
      </rPr>
      <t>)</t>
    </r>
  </si>
  <si>
    <t xml:space="preserve">8. Подјела предмета и часова на наставнике    (само редовна настава, без разредништва)                                                                                                   </t>
  </si>
  <si>
    <t>ГИМНАЗИЈА, ПОДРУЧЈЕ РАДА-СТРУКА</t>
  </si>
  <si>
    <t>БРОЈ УЧЕНИКА СА ПОЗИТИВНОМ ОЦЈЕНОМ</t>
  </si>
  <si>
    <t>ОДЛИЧНИХ</t>
  </si>
  <si>
    <t>ВРЛО ДОБРИХ</t>
  </si>
  <si>
    <t>ДОБРИХ</t>
  </si>
  <si>
    <t>ДОВОЉНИХ</t>
  </si>
  <si>
    <t>БРОЈ УЧЕНИКА СА НЕГАТИВНОМ ОЦЈЕНОМ</t>
  </si>
  <si>
    <t>ИЗ ЈЕДНОГ ПРЕДМЕТА</t>
  </si>
  <si>
    <t>ИЗ ДВА ПРЕДМЕТА</t>
  </si>
  <si>
    <t>ИЗ ТРИ ПРЕДМЕТА</t>
  </si>
  <si>
    <t>НЕОЦИЈЕЊЕНО</t>
  </si>
  <si>
    <t>ПРОСЈЕЧНА ОЦЈЕНА</t>
  </si>
  <si>
    <t>11a. ВЛАДАЊЕ УЧЕНИКА ПРЕТХОДНЕ ШКОЛСКЕ ГОДИНЕ</t>
  </si>
  <si>
    <t>ОЦЈЕНА ВЛАДАЊА</t>
  </si>
  <si>
    <t>ИЗРЕЧЕНЕ ВАСПИТНО-ДИСЦИПЛИНСКЕ МЈЕРЕ</t>
  </si>
  <si>
    <t>ИЗОСТАНЦИ</t>
  </si>
  <si>
    <t>ОПРАВДАНИ</t>
  </si>
  <si>
    <t>НЕОПРАВДАНИ</t>
  </si>
  <si>
    <t>ОДЈЕЉЕНСКОГ СТАРЈЕШИНЕ</t>
  </si>
  <si>
    <t>ОДЈЕЉЕНСКОГ ВИЈЕЋА</t>
  </si>
  <si>
    <t>ДИРЕКТОРА</t>
  </si>
  <si>
    <t>НАСТАВНИЧКОГ ВИЈЕЋА</t>
  </si>
  <si>
    <t>ИСКЉУЧЕЊЕ ИЗ ШКОЛЕ</t>
  </si>
  <si>
    <t>11б. УЧЕНИЦИ КОЈИ СУ НАПУСТИЛИ ШКОЛУ У ПРЕТХОДНОЈ ШКОЛСКОЈ ГОДИНИ</t>
  </si>
  <si>
    <t>ПРИМЈЕРНО</t>
  </si>
  <si>
    <r>
      <t>Површина м</t>
    </r>
    <r>
      <rPr>
        <vertAlign val="superscript"/>
        <sz val="10"/>
        <rFont val="Tempus Sans ITC"/>
        <family val="5"/>
      </rPr>
      <t>2</t>
    </r>
  </si>
  <si>
    <t>ПРОГРАМ РАДА СТРУЧНОГ АКТИВА</t>
  </si>
  <si>
    <t>46a. НАЈЗНАЧАЈНИЈИ УСПЈЕСИ УЧЕНИКА И НАСТАВНИКА У ПРЕТХОДНОЈ ШКОЛСКОЈ ГОДИНИ</t>
  </si>
  <si>
    <t>Да ли школа има систем видео надзора (уписати да или не)</t>
  </si>
  <si>
    <t>Да ли школа има систем противпожарне заштите (уписати да или не)</t>
  </si>
  <si>
    <t>Име и презимe наставника</t>
  </si>
  <si>
    <r>
      <rPr>
        <sz val="12"/>
        <rFont val="Times New Roman"/>
        <family val="1"/>
        <charset val="204"/>
      </rPr>
      <t>IV</t>
    </r>
    <r>
      <rPr>
        <sz val="12"/>
        <rFont val="Times Cirilica"/>
        <family val="2"/>
      </rPr>
      <t xml:space="preserve"> СТЕПЕН (ССС)</t>
    </r>
  </si>
  <si>
    <t>28.  ПРОГРАМ РАДА БИБЛИОТЕКАРА</t>
  </si>
  <si>
    <t>29.  ПРОГРАМ РАДА ОДЈЕЉЕНСКОГ СТАРЈЕШИНЕ</t>
  </si>
  <si>
    <t>НАЗИВ УЏБЕНИКА</t>
  </si>
  <si>
    <t>49.  ИЗВЈЕШТАЈ О РЕАЛИЗАЦИЈИ ШКОЛСКОГ КАЛЕНДАРА ЗА ПРЕТХОДНУ ШКОЛСКУ ГОДИНУ</t>
  </si>
  <si>
    <t>48.  ПОДАЦИ О ИНВЕСТИЦИЈАМА И ДОНАЦИЈАМА У ПРОТЕКЛИХ ПЕТ ГОДИНА</t>
  </si>
  <si>
    <t>48a. ИНВЕСТИЦИЈЕ</t>
  </si>
  <si>
    <t>48б. ДОНАЦИЈЕ</t>
  </si>
  <si>
    <t>47. ПОДАЦИ О ГОДИНАМА СТАРОСТИ НАСТАВНОГ ОСОБЉА</t>
  </si>
  <si>
    <t>47a. ПОДАЦИ О ГОДИНАМА СТАЖА НАСТАВНОГ ОСОБЉА</t>
  </si>
  <si>
    <t>46. НАЦИОНАЛНА СТРУКТУРА РАДНИКА</t>
  </si>
  <si>
    <t>46а. НАЦИОНАЛНА СТРУКТУРА УЧЕНИКА</t>
  </si>
  <si>
    <t>46б. ШКОЛСКИ ОДБОР</t>
  </si>
  <si>
    <t>46в. ПОДАЦИ О ДИРЕКТОРУ ШКОЛЕ</t>
  </si>
  <si>
    <t>45. НЕДЈЕЉНИ БРОЈ ЧАСОВА НАСТАВЕ ПО СТРУЧНОЈ СПРЕМИ НАСТАВНИКА</t>
  </si>
  <si>
    <t>44.  БРОЈ ЗАСТУПЉЕНИХ ЧАСОВА  ПРАКТИЧНЕ НАСТАВЕ НЕДJЕЉНО ПО ОДЈЕЉЕЊИМА</t>
  </si>
  <si>
    <t>43.  ПОДАЦИ О УЏБЕНИЦИМА КОЈИ НЕДОСТАЈУ</t>
  </si>
  <si>
    <t>43а.  ПОДАЦИ О УЏБЕНИЦИМА КОЈИ СЕ КОРИСТЕ ЗА ИЗВОЂЕЊЕ СТРАНИХ ЈЕЗИКА</t>
  </si>
  <si>
    <t>41. ПОДАЦИ О УЧЕНИЦИМА СА СМЕТЊАМА У ПСИХОФИЗИЧКОМ РАЗВОЈУ У РЕДОВНИМ ОДЈЕЉЕЊИМА КОЈИ НЕМАЈУ РЈЕШЕЊЕ О РАЗВРСТАВАЊУ</t>
  </si>
  <si>
    <t>40. ПОДАЦИ О УЧЕНИЦИМА СА СМЕТЊАМА У ПСИХОФИЗИЧКОМ РАЗВОЈУ У РЕДОВНИМ ОДЈЕЉЕЊИМА КОЈИ ИМАЈУ РЈЕШЕЊЕ О РАЗВРСТАВАЊУ</t>
  </si>
  <si>
    <t>39.  ПОДАЦИ О УЧЕНИЦИМА ЗА ШКОЛУ</t>
  </si>
  <si>
    <t>39a.  УЧЕНИЦИ СА ПОСЕБНИМ ПОТРЕБАМА</t>
  </si>
  <si>
    <t>38. ПРОГРАМ СТРУЧНОГ УСАВРШАВАЊА МЕНАЏМЕНТА ШКОЛЕ</t>
  </si>
  <si>
    <t>37.  ПРОГРАМ СТРУЧНОГ УСАВРШАВАЊА НАСТАВНИКА</t>
  </si>
  <si>
    <t>36. СЕКЦИЈЕ</t>
  </si>
  <si>
    <t xml:space="preserve">35.  ФАКУЛТАТИВНА НАСТАВА </t>
  </si>
  <si>
    <t>34.  ПРОГРАМ РАДА ФАКУЛТАТИВНЕ НАСТАВЕ</t>
  </si>
  <si>
    <t xml:space="preserve">33. ПРОГРАМ РАДА СTРУЧНИХ САРАДНИКА </t>
  </si>
  <si>
    <t xml:space="preserve">32.  ПРОГРАМ РАДА СТРУЧНИХ АКТИВА </t>
  </si>
  <si>
    <t>31. ПРОГРАМ РАДА САВЈЕТА УЧЕНИКА</t>
  </si>
  <si>
    <t>30. ПРОГРАМ РАДА САВЈЕТА РОДИТЕЉА</t>
  </si>
  <si>
    <t>17.  НЕДЈЕЉНИ ФОНД САТИ РЕДОВНЕ НАСТАВЕ ПО ПРЕДМЕТИМА</t>
  </si>
  <si>
    <t>БРОЈ СТРУЧНИХ АКТИВА У ШКОЛИ</t>
  </si>
  <si>
    <t>42.  БРОЈ ЗАСТУПЉЕНИХ ЧАСОВА  СТРАНИХ ЈЕЗИКА НЕДЈЕЉНО ПО ОДЈЕЉЕЊИМА</t>
  </si>
  <si>
    <t>ИМЕНОВАН ИСПРЕД</t>
  </si>
  <si>
    <t>ДА ЛИ ЈЕ ИСПОШТОВАН ШКОЛСКИ КАЛЕНДАР ЗА ШКОЛСКУ 2015/16. ГОДИНУ?</t>
  </si>
  <si>
    <t>БРОЈ ДАНА                                                                     (РАДНИ И НЕ РАДНИ)</t>
  </si>
  <si>
    <t>51.  НАПОМЕНЕ</t>
  </si>
  <si>
    <t>НАЗИВ ПРОЈЕКТА</t>
  </si>
  <si>
    <t>ОРГАНИЗАТОР ПРОЈЕКТА</t>
  </si>
  <si>
    <t>БРОЈ НАСТАВНИКА УКЉУЧЕНИХ У ПРОЈЕКАТ</t>
  </si>
  <si>
    <t>БРОЈ УЧЕНИКА УКЉУЧЕНИХ У ПРОЈЕКАТ</t>
  </si>
  <si>
    <t>ОПШТИ И ПОСЕБНИ ЦИЉЕВИ ПРОЈЕКТА</t>
  </si>
  <si>
    <t>САДРЖАЈИ И ИСХОДИ ПРОЈЕКТА</t>
  </si>
  <si>
    <t>МИШЉЕЊЕ СТРУЧНЕ СЛУЖБЕ О НАВЕДЕНОМ ПРОЈЕКТУ</t>
  </si>
  <si>
    <t>50.  ПОДАЦИ О ПРОЈЕКТИМА У ПРЕТХОДНОЈ ШКОЛСКОЈ ГОДИНИ</t>
  </si>
  <si>
    <t>Година оснивања</t>
  </si>
  <si>
    <t xml:space="preserve">Припрема ученика за такмичење-члан  8. Правилника </t>
  </si>
  <si>
    <r>
      <t xml:space="preserve">Планиран недјељни </t>
    </r>
    <r>
      <rPr>
        <sz val="11"/>
        <rFont val="Times New Roman"/>
        <family val="1"/>
      </rPr>
      <t xml:space="preserve">број часова наставника у 40-часовној радној недјељи  </t>
    </r>
  </si>
  <si>
    <t>46г. ПОДАЦИ О ПОЛНОЈ СТРУКТУРИ УЧЕНИКА</t>
  </si>
  <si>
    <t>ДРУГИ РАЗРЕД</t>
  </si>
  <si>
    <t>ТРЕЋИ РАЗРЕД</t>
  </si>
  <si>
    <t>ЧЕТВРТИ РАЗРЕД</t>
  </si>
  <si>
    <t>ПРВИ РАЗРЕД</t>
  </si>
  <si>
    <t>ЖЕНСКИ ПОЛ</t>
  </si>
  <si>
    <t>МУШКИ ПОЛ</t>
  </si>
  <si>
    <t>НАПОМЕНА: Број ученика у разредима у којима су и ученици са посебним потребама навести без увећања, тј. навести стварни број ученика. У табели испод навести иницијале ученика, разред који похађају и занимање за које се школује.</t>
  </si>
  <si>
    <t>ИНИЦИЈАЛИ УЧЕНИКА СА ПОСЕБНИМ ПОТРЕБАМА</t>
  </si>
  <si>
    <t>РАЗРЕД КОЈИ ПОХАЂА</t>
  </si>
  <si>
    <t>ЗАНИМАЊЕ ЗА КОЈЕ СЕ ШКОЛУЈЕ</t>
  </si>
  <si>
    <t>Недјељни број часова за руковођење подручним одјељењем - члан 19. Правилника</t>
  </si>
  <si>
    <t>Реализацију обука уз потврду о ангажовању- члан  8. Правилника</t>
  </si>
  <si>
    <t xml:space="preserve">Разредништво - члан 7. Правилника  </t>
  </si>
  <si>
    <t xml:space="preserve">Додатна настава - члан  8. Правилника </t>
  </si>
  <si>
    <t xml:space="preserve">Факултативна настава - члан  8. Правилника </t>
  </si>
  <si>
    <t xml:space="preserve">Рад са секцијом - члан  8. Правилника </t>
  </si>
  <si>
    <t xml:space="preserve">Рад са надареним и талентованим ученицима - члан  8. Правилника </t>
  </si>
  <si>
    <t xml:space="preserve">Припрема за такмичење - члан  9. Правилника </t>
  </si>
  <si>
    <t>Стручно усавршавање и рад у стручним органима - члан 11. Правилника</t>
  </si>
  <si>
    <t>Дежурство, ментор приправнику, вођење актива и други послови наведени у члану 12. Правилника</t>
  </si>
  <si>
    <t>Часови за број предмета преко два - члан 5. став 4. Правилника</t>
  </si>
  <si>
    <t>Свега часова редовне наставе (16) до (19) по Правилнику</t>
  </si>
  <si>
    <t>Број  часова за остале послове наставника (22) до (34)</t>
  </si>
  <si>
    <t>Свега часова радника у 40-часовној недјељи (14)+(15)+(20)+(21)+(35)</t>
  </si>
  <si>
    <t>2022/23.</t>
  </si>
  <si>
    <t>2022/23</t>
  </si>
  <si>
    <t>63</t>
  </si>
  <si>
    <t>ЈУ ТЕХНИЧКИ ШКОЛСКИ ЦЕНТАР ЗВОРНИК</t>
  </si>
  <si>
    <t>ЗВОРНИК</t>
  </si>
  <si>
    <t>КАРАКАЈ 486 А</t>
  </si>
  <si>
    <t>РПЗ</t>
  </si>
  <si>
    <t>Статут, Правилник о раду, Правилник о школском-кућном реду, Правилник о проглашењу технолошког вишка радника, Правилник о рачуноводству и рачуноводственим политикама, Правилник о интерним контролним поступцима, Правилник о изрицању васпитно-дисциплинских мјера и материјалној одговорности ученика, Правилник о канцеларијском пословању, Пословник о раду Школског одбора.</t>
  </si>
  <si>
    <t>ss63@skolers.org</t>
  </si>
  <si>
    <t>056 260 899</t>
  </si>
  <si>
    <t>056 490 115</t>
  </si>
  <si>
    <t>Горан Грујић</t>
  </si>
  <si>
    <t>065 478 825</t>
  </si>
  <si>
    <t>056 260 897</t>
  </si>
  <si>
    <t>Бојана Танацковић</t>
  </si>
  <si>
    <t xml:space="preserve">        065 315 338</t>
  </si>
  <si>
    <t>Милена Гашановић</t>
  </si>
  <si>
    <t>065 870 472</t>
  </si>
  <si>
    <t>056 490 117</t>
  </si>
  <si>
    <t>Сања Стевановић</t>
  </si>
  <si>
    <t>065 596 646</t>
  </si>
  <si>
    <t>Даница Радовић</t>
  </si>
  <si>
    <t>+381606677187</t>
  </si>
  <si>
    <t>Рада Радовић Костић</t>
  </si>
  <si>
    <t>066 899 964</t>
  </si>
  <si>
    <t>056 261 003</t>
  </si>
  <si>
    <t>да</t>
  </si>
  <si>
    <t>1</t>
  </si>
  <si>
    <t>Зворник, Зворник</t>
  </si>
  <si>
    <t>04</t>
  </si>
  <si>
    <t>07</t>
  </si>
  <si>
    <t>0407980183893</t>
  </si>
  <si>
    <t>Електротехнички факултет</t>
  </si>
  <si>
    <t>Источно Сарајево</t>
  </si>
  <si>
    <t>10</t>
  </si>
  <si>
    <t>дипл. инжењер електротехнике</t>
  </si>
  <si>
    <t>2</t>
  </si>
  <si>
    <t>Милена Ћосовић</t>
  </si>
  <si>
    <t>Сарајево,  Центар</t>
  </si>
  <si>
    <t>25</t>
  </si>
  <si>
    <t>12</t>
  </si>
  <si>
    <t>2512981175067</t>
  </si>
  <si>
    <t>Филозофски факултет</t>
  </si>
  <si>
    <t>30</t>
  </si>
  <si>
    <t>05</t>
  </si>
  <si>
    <t>дипломирани педагог</t>
  </si>
  <si>
    <t>01</t>
  </si>
  <si>
    <t>09</t>
  </si>
  <si>
    <t>3</t>
  </si>
  <si>
    <t>02</t>
  </si>
  <si>
    <t>0202986188896</t>
  </si>
  <si>
    <t>20</t>
  </si>
  <si>
    <t>11</t>
  </si>
  <si>
    <t>дипломирани психолог</t>
  </si>
  <si>
    <t>24</t>
  </si>
  <si>
    <t>03</t>
  </si>
  <si>
    <t>4</t>
  </si>
  <si>
    <t>Тузла, Тузла</t>
  </si>
  <si>
    <t>14</t>
  </si>
  <si>
    <t>1411987185035</t>
  </si>
  <si>
    <t>Правни факултет</t>
  </si>
  <si>
    <t>дипл.правник</t>
  </si>
  <si>
    <t>5</t>
  </si>
  <si>
    <t>2512984188895</t>
  </si>
  <si>
    <t>Факултет пословне економије "Апеирон"</t>
  </si>
  <si>
    <t>Бања Лука</t>
  </si>
  <si>
    <t>27</t>
  </si>
  <si>
    <t>дипломирани економиста-менаџер банкарства, финансија и трговине</t>
  </si>
  <si>
    <t>6</t>
  </si>
  <si>
    <t>Здравко Бајић</t>
  </si>
  <si>
    <t>Растошница, Зворник</t>
  </si>
  <si>
    <t>0103967183907</t>
  </si>
  <si>
    <t>15</t>
  </si>
  <si>
    <t>дипломирани компаративиста и библиотекар</t>
  </si>
  <si>
    <t>7</t>
  </si>
  <si>
    <t>Аница Новаковић</t>
  </si>
  <si>
    <t>1107980188895</t>
  </si>
  <si>
    <t>Гимназија и ССШ "Петар Кочић" Зворник</t>
  </si>
  <si>
    <t>Зворник</t>
  </si>
  <si>
    <t>17</t>
  </si>
  <si>
    <t>06</t>
  </si>
  <si>
    <t>економски техничар</t>
  </si>
  <si>
    <t>8</t>
  </si>
  <si>
    <t xml:space="preserve">Зоран Вуковић </t>
  </si>
  <si>
    <t>Роћевић, Зворник</t>
  </si>
  <si>
    <t>2706968183912</t>
  </si>
  <si>
    <t>Виша технолошка школа</t>
  </si>
  <si>
    <t>Шабац</t>
  </si>
  <si>
    <t>инжењер технологије полимера</t>
  </si>
  <si>
    <t>9</t>
  </si>
  <si>
    <t>Јања Рајковић</t>
  </si>
  <si>
    <t>Оловци, Кладањ</t>
  </si>
  <si>
    <t>13</t>
  </si>
  <si>
    <t>1303965187398</t>
  </si>
  <si>
    <t>Петар II Петровић Његош</t>
  </si>
  <si>
    <t>Шековићи</t>
  </si>
  <si>
    <t>16</t>
  </si>
  <si>
    <t>Милан Вукотић</t>
  </si>
  <si>
    <t>Челопек, Зворник</t>
  </si>
  <si>
    <t>28</t>
  </si>
  <si>
    <t>2806973183895</t>
  </si>
  <si>
    <t xml:space="preserve">Техничка школа
 "Братство јединство" </t>
  </si>
  <si>
    <t>26</t>
  </si>
  <si>
    <t>08</t>
  </si>
  <si>
    <t>дрвни техничар за финалну обраду дрвета</t>
  </si>
  <si>
    <t xml:space="preserve">Слободан Црногорац </t>
  </si>
  <si>
    <t>Високо, Високо</t>
  </si>
  <si>
    <t>0905965171773</t>
  </si>
  <si>
    <t>ТШЦ Зворник</t>
  </si>
  <si>
    <t>Каракај</t>
  </si>
  <si>
    <t>ВКВ електромеханичар</t>
  </si>
  <si>
    <t>Веломир Гајић</t>
  </si>
  <si>
    <t>Бановићи,Бановићи</t>
  </si>
  <si>
    <t>22</t>
  </si>
  <si>
    <t>2204962180703</t>
  </si>
  <si>
    <t>Школски центар Бановићи</t>
  </si>
  <si>
    <t>Бановићи</t>
  </si>
  <si>
    <t>квалификовани металостругар</t>
  </si>
  <si>
    <t>Ера Бојан</t>
  </si>
  <si>
    <t>Илиџа,Илиа</t>
  </si>
  <si>
    <t>18</t>
  </si>
  <si>
    <t>1803994183892</t>
  </si>
  <si>
    <t>ТШЦ Каракај-Зворник</t>
  </si>
  <si>
    <t>електричар</t>
  </si>
  <si>
    <t>Зорка Васић</t>
  </si>
  <si>
    <t>Матијевићи, Кладањ</t>
  </si>
  <si>
    <t>0704963183791</t>
  </si>
  <si>
    <t>СШЦ   Живинице</t>
  </si>
  <si>
    <t>Живинице</t>
  </si>
  <si>
    <t>машински обликовач дрвета</t>
  </si>
  <si>
    <t xml:space="preserve">Живана Стевановић </t>
  </si>
  <si>
    <t>Каракај, Зворник</t>
  </si>
  <si>
    <t>1110960188938</t>
  </si>
  <si>
    <t>Специјална основна школа</t>
  </si>
  <si>
    <t>НК</t>
  </si>
  <si>
    <t>Светлана Драгичевић</t>
  </si>
  <si>
    <t>Илијаш, Илијаш</t>
  </si>
  <si>
    <t>1807993189221</t>
  </si>
  <si>
    <t>ЈУ ТШЦ Каракај</t>
  </si>
  <si>
    <t>техничар рачунарства</t>
  </si>
  <si>
    <t>Драгана Тодоровић</t>
  </si>
  <si>
    <t>Сарајево, Центар</t>
  </si>
  <si>
    <t>1306976176788</t>
  </si>
  <si>
    <t>СШЦ Илијаш</t>
  </si>
  <si>
    <t>Илијаш</t>
  </si>
  <si>
    <t>бравар</t>
  </si>
  <si>
    <t>Божица Обреновић</t>
  </si>
  <si>
    <t>Горње Снагово, Зворник</t>
  </si>
  <si>
    <t>23</t>
  </si>
  <si>
    <t>2304976188892</t>
  </si>
  <si>
    <t>ТШЦ Каракај</t>
  </si>
  <si>
    <t>ПТТ манипулант</t>
  </si>
  <si>
    <t>19</t>
  </si>
  <si>
    <t>Наташа Савић</t>
  </si>
  <si>
    <t>0711972176773</t>
  </si>
  <si>
    <t>Средњошколски центар "Јанко Балорда"</t>
  </si>
  <si>
    <t>Високо</t>
  </si>
  <si>
    <t>продавач</t>
  </si>
  <si>
    <t>Јелена Цвјетковић</t>
  </si>
  <si>
    <t>1112987188894</t>
  </si>
  <si>
    <t>техничар друмског саобраћаја</t>
  </si>
  <si>
    <t>29</t>
  </si>
  <si>
    <t>21</t>
  </si>
  <si>
    <t xml:space="preserve">Бојана Танацковић </t>
  </si>
  <si>
    <t>2904987188891</t>
  </si>
  <si>
    <t>Факултет политичких наука</t>
  </si>
  <si>
    <t>Београд</t>
  </si>
  <si>
    <t>дипломирани политиколог</t>
  </si>
  <si>
    <t>Нови Сад</t>
  </si>
  <si>
    <t>Снежана Радаковић</t>
  </si>
  <si>
    <t>Босански Нови, Босански Нови</t>
  </si>
  <si>
    <t>31</t>
  </si>
  <si>
    <t>3103971167526</t>
  </si>
  <si>
    <t>проф.српског језика и југосл.књижевности</t>
  </si>
  <si>
    <t>Вера Голић</t>
  </si>
  <si>
    <t>Власеница, Власеница</t>
  </si>
  <si>
    <t>2303977188733</t>
  </si>
  <si>
    <t>Српско Сарајево</t>
  </si>
  <si>
    <t>проф.српског језика и књижевности</t>
  </si>
  <si>
    <t>Дијана Милојевић</t>
  </si>
  <si>
    <t>2504979187403</t>
  </si>
  <si>
    <t>Слађана Достанић</t>
  </si>
  <si>
    <t>Сребреница, Сребреница</t>
  </si>
  <si>
    <t>1809986188123</t>
  </si>
  <si>
    <t>професор српског језика и књижевности</t>
  </si>
  <si>
    <t>Гордана Чабрић</t>
  </si>
  <si>
    <t>1907965177689</t>
  </si>
  <si>
    <t>Сарајево</t>
  </si>
  <si>
    <t>проф.енглеског језика и књижевности</t>
  </si>
  <si>
    <t>Гордана Бабић</t>
  </si>
  <si>
    <t>Ужице, Ужице</t>
  </si>
  <si>
    <t>2705984795026</t>
  </si>
  <si>
    <t>Филолошки факултет</t>
  </si>
  <si>
    <t>Рената Васиљевић</t>
  </si>
  <si>
    <t>2010984188938</t>
  </si>
  <si>
    <t>проф. енглеског језика и књижевности</t>
  </si>
  <si>
    <t>Маријана Станојевић</t>
  </si>
  <si>
    <t>лозница, Лозница</t>
  </si>
  <si>
    <t>1009987778637</t>
  </si>
  <si>
    <t>Филозобски факултет</t>
  </si>
  <si>
    <t>Пале</t>
  </si>
  <si>
    <t>професор енглеског језика и књижевности</t>
  </si>
  <si>
    <t>Марјана Максимовић</t>
  </si>
  <si>
    <t>2410990185051</t>
  </si>
  <si>
    <t>проф.руског и српског језика и књижевности</t>
  </si>
  <si>
    <t>32</t>
  </si>
  <si>
    <t>Наташа Јакшић</t>
  </si>
  <si>
    <t>2408994188999</t>
  </si>
  <si>
    <t>Филозофски факултет Пале</t>
  </si>
  <si>
    <t>професор руског и српског језика и књижевности</t>
  </si>
  <si>
    <t>33</t>
  </si>
  <si>
    <t>Петковић Данка</t>
  </si>
  <si>
    <t>1209975187225</t>
  </si>
  <si>
    <t>Филозофски факултет Н. Сад</t>
  </si>
  <si>
    <t>професор историје</t>
  </si>
  <si>
    <t>34</t>
  </si>
  <si>
    <t>Милица Чурић</t>
  </si>
  <si>
    <t>2311970129138</t>
  </si>
  <si>
    <t>Математички факултет</t>
  </si>
  <si>
    <t>дипломирани математичар</t>
  </si>
  <si>
    <t>35</t>
  </si>
  <si>
    <t>Светлана Павловић</t>
  </si>
  <si>
    <t>Лозница, Лозница</t>
  </si>
  <si>
    <t>2909976779342</t>
  </si>
  <si>
    <t>36</t>
  </si>
  <si>
    <t>Невен Михајловић</t>
  </si>
  <si>
    <t>1701993773613</t>
  </si>
  <si>
    <t>Факултет за информатику</t>
  </si>
  <si>
    <t>Брћко Дистрикт</t>
  </si>
  <si>
    <t>професор математике и информатике</t>
  </si>
  <si>
    <t>37</t>
  </si>
  <si>
    <t>Миленко Бунијевац</t>
  </si>
  <si>
    <t>1902994183890</t>
  </si>
  <si>
    <t>проф.математике и рачун.</t>
  </si>
  <si>
    <t>38</t>
  </si>
  <si>
    <t>Славиша Жугић</t>
  </si>
  <si>
    <t>Олово, Олово</t>
  </si>
  <si>
    <t>1312957173042</t>
  </si>
  <si>
    <t>ПМФ Сарајево</t>
  </si>
  <si>
    <t>професор физике</t>
  </si>
  <si>
    <t>39</t>
  </si>
  <si>
    <t>Милан Којички</t>
  </si>
  <si>
    <t>2807963773666</t>
  </si>
  <si>
    <t>Факултет физичке културе</t>
  </si>
  <si>
    <t>дипломирани организатор спортске рекреације</t>
  </si>
  <si>
    <t>40</t>
  </si>
  <si>
    <t>Сузана Дамјановић</t>
  </si>
  <si>
    <t>0205981185065</t>
  </si>
  <si>
    <t>Факултет за физичку културу</t>
  </si>
  <si>
    <t>професор за физичку културу</t>
  </si>
  <si>
    <t>41</t>
  </si>
  <si>
    <t>Срђан Ешпек</t>
  </si>
  <si>
    <t>2103982170045</t>
  </si>
  <si>
    <t>проф. физичке културе</t>
  </si>
  <si>
    <t>Тузла</t>
  </si>
  <si>
    <t>дипл.инжењер електротехнике</t>
  </si>
  <si>
    <t>43</t>
  </si>
  <si>
    <t>Ружица Митровић</t>
  </si>
  <si>
    <t>2804958185013</t>
  </si>
  <si>
    <t>44</t>
  </si>
  <si>
    <t>Драгана Токановић</t>
  </si>
  <si>
    <t>1901962185011</t>
  </si>
  <si>
    <t>45</t>
  </si>
  <si>
    <t>Биљана Видаковић</t>
  </si>
  <si>
    <t>Гламоч, Гламоч</t>
  </si>
  <si>
    <t>2607967148643</t>
  </si>
  <si>
    <t>46</t>
  </si>
  <si>
    <t>Злата Јевтић</t>
  </si>
  <si>
    <t>Кална, Књажевац</t>
  </si>
  <si>
    <t>1703959757962</t>
  </si>
  <si>
    <t>Факултет техничких наука</t>
  </si>
  <si>
    <t>47</t>
  </si>
  <si>
    <t>Вукашин Јевтић</t>
  </si>
  <si>
    <t>2010961183920</t>
  </si>
  <si>
    <t>ЕТФ</t>
  </si>
  <si>
    <t>48</t>
  </si>
  <si>
    <t>Ратка Ристић</t>
  </si>
  <si>
    <t>2303966188936</t>
  </si>
  <si>
    <t>49</t>
  </si>
  <si>
    <t>Божо Илић</t>
  </si>
  <si>
    <t>Трновица, Зворник</t>
  </si>
  <si>
    <t>0701966183924</t>
  </si>
  <si>
    <t>50</t>
  </si>
  <si>
    <t>Митар Ђурић</t>
  </si>
  <si>
    <t>0305978184265</t>
  </si>
  <si>
    <t>дипломирани инжењер електротехнике и рачунарства-мастер</t>
  </si>
  <si>
    <t>51</t>
  </si>
  <si>
    <t>Дејан Поповић</t>
  </si>
  <si>
    <t>2508979773618</t>
  </si>
  <si>
    <t>Виша школа струковних студија за информационе и комуникационе технологије</t>
  </si>
  <si>
    <t>струковни инжењер електротехнике и рачунарства</t>
  </si>
  <si>
    <t>52</t>
  </si>
  <si>
    <t>Драгана Благојевић</t>
  </si>
  <si>
    <t>Пљевља, Пљевља</t>
  </si>
  <si>
    <t>1506972295056</t>
  </si>
  <si>
    <t>Технички факултет Чачак</t>
  </si>
  <si>
    <t>Чачак</t>
  </si>
  <si>
    <t>професор технике и информатике</t>
  </si>
  <si>
    <t>53</t>
  </si>
  <si>
    <t>Милан Тодоровић</t>
  </si>
  <si>
    <t>Доња Трешњица, Мали Зворник</t>
  </si>
  <si>
    <t>1707968774115</t>
  </si>
  <si>
    <t>Факултет електротехнике и машинства</t>
  </si>
  <si>
    <t>дипломирани инжењер електротехнике</t>
  </si>
  <si>
    <t>54</t>
  </si>
  <si>
    <t>Слађана Илић</t>
  </si>
  <si>
    <t>3005969188905</t>
  </si>
  <si>
    <t>дипломирани машински инжењер</t>
  </si>
  <si>
    <t>55</t>
  </si>
  <si>
    <t>Зоран Чавић</t>
  </si>
  <si>
    <t>Бугојно, Бугојно</t>
  </si>
  <si>
    <t>1101963191264</t>
  </si>
  <si>
    <t>Машински факултет</t>
  </si>
  <si>
    <t>дипл.инжењер машинства</t>
  </si>
  <si>
    <t>56</t>
  </si>
  <si>
    <t>Алберт Бух</t>
  </si>
  <si>
    <t>58</t>
  </si>
  <si>
    <t>0910962183952</t>
  </si>
  <si>
    <t>57</t>
  </si>
  <si>
    <t>Бранислав Петровић</t>
  </si>
  <si>
    <t>2511999183893</t>
  </si>
  <si>
    <t>Средња струковна школа с правом јавности ВЕРИТАС</t>
  </si>
  <si>
    <t>Широки Брјег</t>
  </si>
  <si>
    <t>ВКВ аутомеханичар</t>
  </si>
  <si>
    <t>Винка Војиновић</t>
  </si>
  <si>
    <t>1708993778644</t>
  </si>
  <si>
    <t>дипломирани инжењер машинства</t>
  </si>
  <si>
    <t>59</t>
  </si>
  <si>
    <t>Драго Милошевић</t>
  </si>
  <si>
    <t>2401985183890</t>
  </si>
  <si>
    <t>60</t>
  </si>
  <si>
    <t>Здравко Гарић</t>
  </si>
  <si>
    <t>1003992183732</t>
  </si>
  <si>
    <t>61</t>
  </si>
  <si>
    <t>Олга Оцокољић</t>
  </si>
  <si>
    <t>2510961778617</t>
  </si>
  <si>
    <t>Факултет организационих наука</t>
  </si>
  <si>
    <t>дипл.инжењер организацџије рада</t>
  </si>
  <si>
    <t>62</t>
  </si>
  <si>
    <t>Александар Косановић</t>
  </si>
  <si>
    <t>0510972173043</t>
  </si>
  <si>
    <t>дипл. саобраћајни инжењер</t>
  </si>
  <si>
    <t>Владан Вуковић</t>
  </si>
  <si>
    <t>1603971773618</t>
  </si>
  <si>
    <t>64</t>
  </si>
  <si>
    <t>Горан Милошевић</t>
  </si>
  <si>
    <t>1110982180043</t>
  </si>
  <si>
    <t>дипл. инж. саобраћаја - мастер</t>
  </si>
  <si>
    <t>65</t>
  </si>
  <si>
    <t>Саша Новичић</t>
  </si>
  <si>
    <t>Китовнице, Зворник</t>
  </si>
  <si>
    <t>2009973183928</t>
  </si>
  <si>
    <t>дипломирани инжењер саобраћаја, смјер друмски саобраћај</t>
  </si>
  <si>
    <t>66</t>
  </si>
  <si>
    <t>Филип Јовић</t>
  </si>
  <si>
    <t>1206991773615</t>
  </si>
  <si>
    <t>Саобраћајни факултет</t>
  </si>
  <si>
    <t>Добој</t>
  </si>
  <si>
    <t>67</t>
  </si>
  <si>
    <t>Јеротија Матић</t>
  </si>
  <si>
    <t>Београд, Звездара</t>
  </si>
  <si>
    <t>3008979710005</t>
  </si>
  <si>
    <t>струковни инжењер саобраћаја</t>
  </si>
  <si>
    <t>68</t>
  </si>
  <si>
    <t>69</t>
  </si>
  <si>
    <t>Вељко Станојевић</t>
  </si>
  <si>
    <t>0611981773623</t>
  </si>
  <si>
    <t>дипл. инжењер саобраћаја</t>
  </si>
  <si>
    <t>70</t>
  </si>
  <si>
    <t>71</t>
  </si>
  <si>
    <t>Јовица Ђурић</t>
  </si>
  <si>
    <t>2001983180063</t>
  </si>
  <si>
    <t xml:space="preserve">Факултет примењених наука </t>
  </si>
  <si>
    <t>Ниш</t>
  </si>
  <si>
    <t>72</t>
  </si>
  <si>
    <t>Драган Ристић</t>
  </si>
  <si>
    <t>1305969183934</t>
  </si>
  <si>
    <t>Виша школа за пословне секретаре и менаџмент</t>
  </si>
  <si>
    <t>Сремски Карловци</t>
  </si>
  <si>
    <t>инжењер друмског собраћаја</t>
  </si>
  <si>
    <t>73</t>
  </si>
  <si>
    <t>Анкица Батинић</t>
  </si>
  <si>
    <t>1110961176526</t>
  </si>
  <si>
    <t>ПМФ</t>
  </si>
  <si>
    <t>професор биологије</t>
  </si>
  <si>
    <t>74</t>
  </si>
  <si>
    <t>Владан Миличић</t>
  </si>
  <si>
    <t>0412992773614</t>
  </si>
  <si>
    <t>православни богословски факултет</t>
  </si>
  <si>
    <t>Кијев</t>
  </si>
  <si>
    <t>дипломирани теолог</t>
  </si>
  <si>
    <t>75</t>
  </si>
  <si>
    <t>Славољуб Видаковић</t>
  </si>
  <si>
    <t>Врела, Шековићи</t>
  </si>
  <si>
    <t>0101962183485</t>
  </si>
  <si>
    <t>Природно-математички факултет</t>
  </si>
  <si>
    <t>професор хемије</t>
  </si>
  <si>
    <t>76</t>
  </si>
  <si>
    <t>Снежана Аћимовић</t>
  </si>
  <si>
    <t>2811984778622</t>
  </si>
  <si>
    <t>Технолошки факултет</t>
  </si>
  <si>
    <t>дипломирани инжењер технологије</t>
  </si>
  <si>
    <t>77</t>
  </si>
  <si>
    <t>Миломир Борић</t>
  </si>
  <si>
    <t>0608967183746</t>
  </si>
  <si>
    <t>Техничка школа ГСП</t>
  </si>
  <si>
    <t>електротехничар - специјалиста за аутоелектрику</t>
  </si>
  <si>
    <t>78</t>
  </si>
  <si>
    <t>Наташа Митровић</t>
  </si>
  <si>
    <t>Немачка</t>
  </si>
  <si>
    <t>1510973188943</t>
  </si>
  <si>
    <t>Географски факултет</t>
  </si>
  <si>
    <t xml:space="preserve">дипломирани географ  </t>
  </si>
  <si>
    <t>79</t>
  </si>
  <si>
    <t>Милица Смиљанић</t>
  </si>
  <si>
    <t>2507977188908</t>
  </si>
  <si>
    <t>дипломирани географ-туризмолог</t>
  </si>
  <si>
    <t>80</t>
  </si>
  <si>
    <t>Јелена Перић Вуковић</t>
  </si>
  <si>
    <t>2503983188930</t>
  </si>
  <si>
    <t>дипломирани физичар</t>
  </si>
  <si>
    <t>82</t>
  </si>
  <si>
    <t>83</t>
  </si>
  <si>
    <t>Татјана Костић</t>
  </si>
  <si>
    <t>Сарајево, Сарајево</t>
  </si>
  <si>
    <t>2602990175044</t>
  </si>
  <si>
    <t>ФПН, општа политикологија</t>
  </si>
  <si>
    <t>Б.Лука</t>
  </si>
  <si>
    <t>дипл. политиколог</t>
  </si>
  <si>
    <t>84</t>
  </si>
  <si>
    <t>Станислав Томић</t>
  </si>
  <si>
    <t>0907986180023</t>
  </si>
  <si>
    <t>И.Сарајево</t>
  </si>
  <si>
    <t>проф.филозоф.и социјолог</t>
  </si>
  <si>
    <t>85</t>
  </si>
  <si>
    <t>Страхиња Јокић</t>
  </si>
  <si>
    <t>2201992183899</t>
  </si>
  <si>
    <t>Правос.Богос.факултет</t>
  </si>
  <si>
    <t>Фоча</t>
  </si>
  <si>
    <t>професор теологије</t>
  </si>
  <si>
    <t>86</t>
  </si>
  <si>
    <t>Александар Пејић</t>
  </si>
  <si>
    <t>1309995183123</t>
  </si>
  <si>
    <t>87</t>
  </si>
  <si>
    <t>Милош Стевановић</t>
  </si>
  <si>
    <t>0111993773634</t>
  </si>
  <si>
    <t>Саобраћ.факултет Добој</t>
  </si>
  <si>
    <t>Дипл.инг.саобраћаја</t>
  </si>
  <si>
    <t>90</t>
  </si>
  <si>
    <t>Сања Ребић</t>
  </si>
  <si>
    <t>2607977188899</t>
  </si>
  <si>
    <t>Универзитет Синергија</t>
  </si>
  <si>
    <t>Бијељина</t>
  </si>
  <si>
    <t>дипл. економиста</t>
  </si>
  <si>
    <t>91</t>
  </si>
  <si>
    <t>Тода Петровић</t>
  </si>
  <si>
    <t>2401974188920</t>
  </si>
  <si>
    <t>92</t>
  </si>
  <si>
    <t>Зоран Влачић</t>
  </si>
  <si>
    <t>Каштијељ, Шековићи</t>
  </si>
  <si>
    <t>2505964183498</t>
  </si>
  <si>
    <t>Технолошки Факултет</t>
  </si>
  <si>
    <t>дип. инжињер технологије</t>
  </si>
  <si>
    <t>Кристина Секулић</t>
  </si>
  <si>
    <t>Невена Тракиловић</t>
  </si>
  <si>
    <t>Грађевински техничар</t>
  </si>
  <si>
    <t>Техничар електроенергетике</t>
  </si>
  <si>
    <t>Техничар рачунарства и програмирања</t>
  </si>
  <si>
    <t>Техничар рачунарства</t>
  </si>
  <si>
    <t>Електричар - електроинсталатер</t>
  </si>
  <si>
    <t>Аутоелектричар</t>
  </si>
  <si>
    <t>Хемијски техничар</t>
  </si>
  <si>
    <t>Техничар друмског саобраћаја</t>
  </si>
  <si>
    <t>Техничар логистике и шпедиције</t>
  </si>
  <si>
    <t>Техничар поштанског саобраћаја</t>
  </si>
  <si>
    <t>Техничар ПТТ саобраћаја</t>
  </si>
  <si>
    <t>Возач моторних возила</t>
  </si>
  <si>
    <t>Руковалац грађевинским и претоварним машинама и крановима</t>
  </si>
  <si>
    <t>Техничар CNC технологије</t>
  </si>
  <si>
    <t>Бравар - заваривач</t>
  </si>
  <si>
    <t>Обрађивач метала резањем</t>
  </si>
  <si>
    <t xml:space="preserve">Аутомеханичар </t>
  </si>
  <si>
    <t>Iе1</t>
  </si>
  <si>
    <t>Iе2</t>
  </si>
  <si>
    <t>Iе3</t>
  </si>
  <si>
    <t>Електричар-електроинсталатер и Аутоелектричар</t>
  </si>
  <si>
    <t>IIе1</t>
  </si>
  <si>
    <t>IIе2</t>
  </si>
  <si>
    <t>IIе3</t>
  </si>
  <si>
    <t>IIIе1</t>
  </si>
  <si>
    <t>IIIе2</t>
  </si>
  <si>
    <t>IIIе3</t>
  </si>
  <si>
    <t>Електричар-електроинсталатер</t>
  </si>
  <si>
    <t>IVе1</t>
  </si>
  <si>
    <t>IVе2</t>
  </si>
  <si>
    <t>Iс3</t>
  </si>
  <si>
    <t>Возач моторних возила и Руковалац грађевинским и претоварним машинама и крановима</t>
  </si>
  <si>
    <t>IIс1</t>
  </si>
  <si>
    <t>IIс2</t>
  </si>
  <si>
    <t>IIс3</t>
  </si>
  <si>
    <t>IIIс1</t>
  </si>
  <si>
    <t>IIIс2</t>
  </si>
  <si>
    <t>IIIс3</t>
  </si>
  <si>
    <t xml:space="preserve">Возач моторних возила </t>
  </si>
  <si>
    <t>IVс1</t>
  </si>
  <si>
    <t>IVс2</t>
  </si>
  <si>
    <t>Iм1</t>
  </si>
  <si>
    <t>Iм2</t>
  </si>
  <si>
    <t>Бравар - заваривач и Обрађивач метала резањем</t>
  </si>
  <si>
    <t>IIм2</t>
  </si>
  <si>
    <t>Бравар - заваривач и Аутомеханичар</t>
  </si>
  <si>
    <t>IIIм1</t>
  </si>
  <si>
    <t>IIIм2</t>
  </si>
  <si>
    <t>IVм1</t>
  </si>
  <si>
    <t>1403994188896</t>
  </si>
  <si>
    <t>филозофски факултет</t>
  </si>
  <si>
    <t>дип.филол.за срп.је</t>
  </si>
  <si>
    <t>2306984175034</t>
  </si>
  <si>
    <t>пљле</t>
  </si>
  <si>
    <t>93</t>
  </si>
  <si>
    <t>Лозница</t>
  </si>
  <si>
    <t>94</t>
  </si>
  <si>
    <t>Милојка Мијатовић</t>
  </si>
  <si>
    <t>Центар, Сарајево</t>
  </si>
  <si>
    <t>2610991175261</t>
  </si>
  <si>
    <t>дипл.инг.хемиј.техн.</t>
  </si>
  <si>
    <t>95</t>
  </si>
  <si>
    <t>Његош Јововић</t>
  </si>
  <si>
    <t>2404995171504</t>
  </si>
  <si>
    <t>Вис.техн.школ.струк.студија</t>
  </si>
  <si>
    <t>Н.Сад</t>
  </si>
  <si>
    <t>срт.инг.електрот.и рачунарства</t>
  </si>
  <si>
    <t>Зекић Рајко</t>
  </si>
  <si>
    <t>08089994183951</t>
  </si>
  <si>
    <t>професор матем. И физике</t>
  </si>
  <si>
    <t>Милан Ерић</t>
  </si>
  <si>
    <t>1311991773613</t>
  </si>
  <si>
    <t>дипл.инг.саобраћаја</t>
  </si>
  <si>
    <t>Станислав Драгутиновић</t>
  </si>
  <si>
    <t>0110978171788</t>
  </si>
  <si>
    <t>Фак.физичке културе</t>
  </si>
  <si>
    <t>С. Сарајево</t>
  </si>
  <si>
    <t>про.физичке културе</t>
  </si>
  <si>
    <t>Дајана Хајдуковић</t>
  </si>
  <si>
    <t>1607997188921</t>
  </si>
  <si>
    <t>Прир.матема.факултет</t>
  </si>
  <si>
    <t>2111993180029</t>
  </si>
  <si>
    <t>Факу.исламских наука</t>
  </si>
  <si>
    <t>имам,хатибе и муаллиме</t>
  </si>
  <si>
    <t>42</t>
  </si>
  <si>
    <t>81</t>
  </si>
  <si>
    <t>88</t>
  </si>
  <si>
    <t>89</t>
  </si>
  <si>
    <t>Мехмедовић Ел-Нур</t>
  </si>
  <si>
    <t>грађевински инжењер</t>
  </si>
  <si>
    <t>1. Упис чланова и вођење картотеке истих</t>
  </si>
  <si>
    <t>2. Обрада и попис књижног фонда</t>
  </si>
  <si>
    <t>3. Вођење прписане евиденције библиотеке</t>
  </si>
  <si>
    <t>4. Вођење евиденције књига за расход</t>
  </si>
  <si>
    <t>5. Вођење евиденције књига добијених на поклон</t>
  </si>
  <si>
    <t>6. Наруџбе књига и часописа</t>
  </si>
  <si>
    <t>7. Вођење евиденције потреба за књижним фондом</t>
  </si>
  <si>
    <t>8. Стручно усавршавање</t>
  </si>
  <si>
    <t>Актив српског и страних језика</t>
  </si>
  <si>
    <t>Природно математички актив</t>
  </si>
  <si>
    <t>Милица Ћурић</t>
  </si>
  <si>
    <t>Актив друштвених наука</t>
  </si>
  <si>
    <t>Електро група предмета</t>
  </si>
  <si>
    <t>Машинска група предмета</t>
  </si>
  <si>
    <t>Хемија,неметали графичарство</t>
  </si>
  <si>
    <t xml:space="preserve"> 1. Подјела предмета  2. Усаглашавање 40 сатне седмице 3. Предлаже занимања за упис у прве разреде  4. Реализација плана стручног усавршавања наставника 5.Уједначавање критеријума за оцјењивање, 6. Израда годишњих и мјесечних планова,7. Реализација програма Рефералног механизма подршке дјеци у школама Републике Српске </t>
  </si>
  <si>
    <t>Саобраћајна група предмета</t>
  </si>
  <si>
    <t>1. Анализа рада актива у претходној школској 2021/2022 год.  2. Подјела предмета  3. Усаглашавање 40 сатне седмице 4. Предлаже занимања за упис у прве разреде  5. Реализација плана стручног усавршавања наставника 6.Уједначавање критеријума за оцјењивање, 7. Израда годишњих и мјесечних планова,8.Реализација програма Рефералног механизма подршке дјеци у школама Републике Српске</t>
  </si>
  <si>
    <t>Формирање Савјета ученика</t>
  </si>
  <si>
    <t>Бирање руководства Савјета ученика</t>
  </si>
  <si>
    <t>Промовисање рада Савјета ученика по одјељењима</t>
  </si>
  <si>
    <t>Хуманитарне акције</t>
  </si>
  <si>
    <t>Уређење учионочког простора</t>
  </si>
  <si>
    <t>Уређење школског дворишта</t>
  </si>
  <si>
    <t>Прпрема приредбе за школску славу</t>
  </si>
  <si>
    <t>Рад на пројектима по конкурсима</t>
  </si>
  <si>
    <t>Индивидуално стручно усавршавање</t>
  </si>
  <si>
    <t>Разрађен програм стручног усавршавања наставника (налази се у анексу школе који је саставни дио Годишњег програма рада)</t>
  </si>
  <si>
    <t>Наставник</t>
  </si>
  <si>
    <t>Излагање на сједницама Наставничког вијећа, Стручног актива</t>
  </si>
  <si>
    <t xml:space="preserve">Групно/колективно стручно усавршавање </t>
  </si>
  <si>
    <t>Едукације наставника кроз програмске садржаје организованих семинара, групног-инструктивног рада, стручних посјета</t>
  </si>
  <si>
    <t>Школа, Министарство просвете и културе  РС, Републички педагошки завод РС,невладине организације</t>
  </si>
  <si>
    <t xml:space="preserve">Организовани семинари, групни савјетодавно-инструктиван рад, стручне посјете термоелектрани, хидроелектрани; сајам технике, сајам аутомобила, сајам књига </t>
  </si>
  <si>
    <t xml:space="preserve">Рјечник   </t>
  </si>
  <si>
    <t xml:space="preserve">Енглески језик </t>
  </si>
  <si>
    <t>Скрипте за стручне теме</t>
  </si>
  <si>
    <t>ПТТ Техника</t>
  </si>
  <si>
    <t>Аутоматика за трећи разред</t>
  </si>
  <si>
    <t xml:space="preserve">Аутоматика </t>
  </si>
  <si>
    <t>Основе електротехнике 2</t>
  </si>
  <si>
    <t xml:space="preserve">Електричне инсталације и освјетљење </t>
  </si>
  <si>
    <t>Електричне инсталације и освјетљење III година -
техничар електроенергетике</t>
  </si>
  <si>
    <t>Програмирање и програмски језици(други,трећи и четврти разред)</t>
  </si>
  <si>
    <t xml:space="preserve">Електроенергетски системи </t>
  </si>
  <si>
    <t>Заштита ЕЕС</t>
  </si>
  <si>
    <t>Електроника(други разред)</t>
  </si>
  <si>
    <t>Aутоматска обрада података I и II</t>
  </si>
  <si>
    <t>Дигитална техника</t>
  </si>
  <si>
    <t>Електрична мјерења</t>
  </si>
  <si>
    <t>Практична настава,техничар електроенергетике,први-четврти разред</t>
  </si>
  <si>
    <t xml:space="preserve">Механика </t>
  </si>
  <si>
    <t>Машински елементи</t>
  </si>
  <si>
    <t>Рачунари и програмирање</t>
  </si>
  <si>
    <t>Рачунари и програмирање**</t>
  </si>
  <si>
    <t>Технологија обраде</t>
  </si>
  <si>
    <t>Технологија обраде**</t>
  </si>
  <si>
    <t>Компјутерска графика</t>
  </si>
  <si>
    <t>Мјерна техника</t>
  </si>
  <si>
    <t>Конструисање</t>
  </si>
  <si>
    <t>Технологија материјала</t>
  </si>
  <si>
    <t>Техничка физика</t>
  </si>
  <si>
    <t>Механика</t>
  </si>
  <si>
    <t>Основи електротехнике</t>
  </si>
  <si>
    <t>Технологија занимања</t>
  </si>
  <si>
    <t>Основи предузетништва</t>
  </si>
  <si>
    <t>Економика ПТТ саобраћаја</t>
  </si>
  <si>
    <t>Економика транспорта  -техничар друмског саобраћаја</t>
  </si>
  <si>
    <t>Саобраћајна географија</t>
  </si>
  <si>
    <t>Основи саобраћаја и транспорта</t>
  </si>
  <si>
    <t>Електротехника и електроника</t>
  </si>
  <si>
    <t>Терет и интегрални транспорт</t>
  </si>
  <si>
    <t xml:space="preserve">Мотори и моторна возила </t>
  </si>
  <si>
    <t xml:space="preserve">Безбједност и регулисање саобраћаја </t>
  </si>
  <si>
    <t>Механизација претовара</t>
  </si>
  <si>
    <t xml:space="preserve">Саобраћајна инфраструктура </t>
  </si>
  <si>
    <t xml:space="preserve">Организација превоза </t>
  </si>
  <si>
    <t>Саобраћајна психологија</t>
  </si>
  <si>
    <t>Физичка хемија</t>
  </si>
  <si>
    <t>Аутоматска контрола процеса - практикум</t>
  </si>
  <si>
    <t>Аутоматска контрола процеса</t>
  </si>
  <si>
    <t>Органска хемија - практикум</t>
  </si>
  <si>
    <t>ОргсО</t>
  </si>
  <si>
    <t>Органска хемија</t>
  </si>
  <si>
    <t>Инструментална анализа</t>
  </si>
  <si>
    <t>English in Mind-CAMBRIDGE-od 1 do 4</t>
  </si>
  <si>
    <t xml:space="preserve">Руски језик за први и други разред,аутори:Марија Меженски и Александар Терзић ,                                                                                                 Руски језик за трећи разред,аутори:Богољуб Станковић,Стојадин Костић .                                                                                      Руски језик за четврти разред ,аутори: Богољуб Станковић,Стојадин Костић и Бранка Станковић.      </t>
  </si>
  <si>
    <t>Сања Билал</t>
  </si>
  <si>
    <t>96</t>
  </si>
  <si>
    <t>Дијана Радовић Аћимовић</t>
  </si>
  <si>
    <t>Илиџа,Илиџа</t>
  </si>
  <si>
    <t>0807996188923</t>
  </si>
  <si>
    <t>Филозофски Факултет</t>
  </si>
  <si>
    <t>1207990778628</t>
  </si>
  <si>
    <t>магистар психологије</t>
  </si>
  <si>
    <t>СТЕМ лабораторија</t>
  </si>
  <si>
    <t>Министарство просвјете и културе Републике Српске</t>
  </si>
  <si>
    <t>Употреба модерних алата у организацији и реализацији наставе</t>
  </si>
  <si>
    <t>Обука наставника, набавка опреме, реализација СТЕМ часова</t>
  </si>
  <si>
    <t>Унапређен модел рада са ученицима, исходи учења препознатљиви и квалитетни</t>
  </si>
  <si>
    <t>ДА</t>
  </si>
  <si>
    <t>НЕ</t>
  </si>
  <si>
    <t>НА КОЈИ НАЧИН ЈЕ ОСТВАРЕН ФОНД ЧАСОВА ПРЕДВИЂЕН НППом?
Сви часови су реализовани кроз редовну наставу</t>
  </si>
  <si>
    <t>ПРВО МЈЕСТО НА РЕГИОНАЛНОМ ТАКМИЧЕЊУ - РУКОМЕТ</t>
  </si>
  <si>
    <t>ШКОЛСКА ЕКИПА</t>
  </si>
  <si>
    <t>МИЛАН КОЈИЧКИ</t>
  </si>
  <si>
    <t>ТРЕЋЕ МЈЕСТО НА РЕГИОНАЛНОМ ТАКМИЧЕЊУ ИЗ КОМПЈУТЕРСКОГ КОНСТРУИСАЊА</t>
  </si>
  <si>
    <t>МАШИНСКИ ТЕХНИЧАР ЗА КОМПЈУТЕРСКО КОНСТРУИСАЊЕ - ЧЕТВРТИ РАЗРЕД</t>
  </si>
  <si>
    <t>СЛАЂАНА ИЛИЋ</t>
  </si>
  <si>
    <t>Набавка рачунарске опреме</t>
  </si>
  <si>
    <t>2017. година</t>
  </si>
  <si>
    <t>5000 КМ</t>
  </si>
  <si>
    <t>редовна средства школе</t>
  </si>
  <si>
    <t>Општина Зворник</t>
  </si>
  <si>
    <t>Замјена намјештаја у зборници</t>
  </si>
  <si>
    <t>Реконструкција система гријања</t>
  </si>
  <si>
    <t>2018. година</t>
  </si>
  <si>
    <t>25000 КМ</t>
  </si>
  <si>
    <t>ДОНАЦИЈА</t>
  </si>
  <si>
    <t>Градска управа Зворник</t>
  </si>
  <si>
    <t>Замјена столарије и дијела фасаде на главној школској згради</t>
  </si>
  <si>
    <t>70000КМ</t>
  </si>
  <si>
    <t>УНДП
Градска управа Зворник</t>
  </si>
  <si>
    <t>Адаптација и пресељење школске библиотеке</t>
  </si>
  <si>
    <t>2019. година</t>
  </si>
  <si>
    <t>10000КМ</t>
  </si>
  <si>
    <t>Уређење школског хола, креченје учионица и радионица</t>
  </si>
  <si>
    <t>Реконструкција фасаде на западној и сјеверној страни школе</t>
  </si>
  <si>
    <t>2020. година</t>
  </si>
  <si>
    <t>25000КМ</t>
  </si>
  <si>
    <t>ДОНАЦИЈА ГРАДСКЕ УПРАВЕ</t>
  </si>
  <si>
    <t>Изградња заштитне ограде око фудбалског терена</t>
  </si>
  <si>
    <t>2021. година</t>
  </si>
  <si>
    <t>23000КМ</t>
  </si>
  <si>
    <t>Набавка спортске опреме за фискултурну салу</t>
  </si>
  <si>
    <t>5000КМ</t>
  </si>
  <si>
    <t>ДОНАЦИЈА  -  Пројекат - Међународни дан спорта</t>
  </si>
  <si>
    <t>Министарство здравља Републике Српске</t>
  </si>
  <si>
    <t>20000КМ</t>
  </si>
  <si>
    <t>Министарство ПиК Републике Српске</t>
  </si>
  <si>
    <t>ИНДИВИДУАЛНО СТРУЧНО УСАВРШАВАЊЕ</t>
  </si>
  <si>
    <t>Правилник о васпитно-дисциплинским мјерама према ученицима</t>
  </si>
  <si>
    <t>Предавање-презентација за наставничко вијеће</t>
  </si>
  <si>
    <t>ГРУПНО СТРУЧНО УСАВРШАВАЊЕ</t>
  </si>
  <si>
    <t>Унапређивање сарадње са родитељима</t>
  </si>
  <si>
    <t>Директор, актив директора регије Бирач</t>
  </si>
  <si>
    <t>Предавање на колективном родирељском састанку и наставничком вијећу</t>
  </si>
  <si>
    <t>КОЛЕКТИВНО СТРУЧНО УСАВРШАВАЊЕ</t>
  </si>
  <si>
    <t>Менаџмент школе и промене у образовању</t>
  </si>
  <si>
    <t>Министарство, РПЗ</t>
  </si>
  <si>
    <t>саветовања путем видео линка</t>
  </si>
  <si>
    <t>ИСТРАЖИВАЧКИ ПРОЈЕКТИ</t>
  </si>
  <si>
    <t>Истраживачки пројекти на нивоу школе, актива директора регије Бирач, Министарства и РПЗ-а</t>
  </si>
  <si>
    <t xml:space="preserve">Педагог, психолог, директор, стручни актив, РПЗ, Министарство </t>
  </si>
  <si>
    <t>Истраживање, презентација резултата са предлогом мјера</t>
  </si>
  <si>
    <t>Усвајање ГПР-а</t>
  </si>
  <si>
    <t>Избор осигуравајућег друштва за осигурање ученика и радника у текућој школској години</t>
  </si>
  <si>
    <t>Доношење приједлога плана уписа ученика у прве разреде</t>
  </si>
  <si>
    <t>Усвајање плана и програма матурске екскурзије</t>
  </si>
  <si>
    <t>Избор туристичке агенције за извођење матурске екскурзије</t>
  </si>
  <si>
    <t>Извјештај о успјеху ученика у учењу и владању на крају првог и другог полугодишта</t>
  </si>
  <si>
    <t>Рјешава приговоре на одлуке о избору и распоређивању на радно мјесто</t>
  </si>
  <si>
    <t>Разматрање жалби ученика</t>
  </si>
  <si>
    <t>Разматрање приговора и жалби радника, других физичких и правних лица</t>
  </si>
  <si>
    <t>Сарадња са локалном заједницом</t>
  </si>
  <si>
    <t>Сарадња са Савјетом родитеља</t>
  </si>
  <si>
    <t>Информација о обављеним поправним и завршним испитима</t>
  </si>
  <si>
    <t xml:space="preserve">Формирање Комисија за попис имовине </t>
  </si>
  <si>
    <t>Усвајање завршног обрачуна</t>
  </si>
  <si>
    <t>Израда конц. и предл. ГПРШ</t>
  </si>
  <si>
    <t>Израда пој.сл.ГПРШ (пр.р.дир.попр. школе,пл.к.и ј. дел)</t>
  </si>
  <si>
    <t>Израда плана годишњих одмора</t>
  </si>
  <si>
    <t>Израда финансијског плана за 2022. годину</t>
  </si>
  <si>
    <t>Израда месечног плана рада</t>
  </si>
  <si>
    <t>Састав и руковођење сједница НВ</t>
  </si>
  <si>
    <t>Учешће у раду школског одбора</t>
  </si>
  <si>
    <t>Распоред задужења, организација, руковођења на нивоу месечних и дневних активности</t>
  </si>
  <si>
    <t>Праћење остваривања ГПРШ</t>
  </si>
  <si>
    <t>Праћење ефек. васпитно- дисциплинских мера директора школе</t>
  </si>
  <si>
    <t>Посета часовима</t>
  </si>
  <si>
    <t>Стварање претпоставки (организ. и материјалних )за унапређење наставе</t>
  </si>
  <si>
    <t>Распоред и планирање рада ваннаставног особља</t>
  </si>
  <si>
    <t>Припремање радних састанака са запосленим</t>
  </si>
  <si>
    <t>Стална сарадња школе са свим дешавањима у Општини Зворник и локалној заједници</t>
  </si>
  <si>
    <t>Сарадња школе са привредним субјектима у општини</t>
  </si>
  <si>
    <t>Сарадња школе са културним институцијама у граду и општини</t>
  </si>
  <si>
    <t>Сарадња са Савјетом родитеља школе</t>
  </si>
  <si>
    <t>Упознавање родитеља са планом уписа ученика у први разред</t>
  </si>
  <si>
    <t>Конституисање Савјета родитеља и избор чланова за Школски одбор</t>
  </si>
  <si>
    <t>Присутност и учествовање у раду Савјета родитеља</t>
  </si>
  <si>
    <t>Сарадња директора са ученицима</t>
  </si>
  <si>
    <t>Успоставити максималну сарадњу и отвореност у раду са ученицима школе, подржати све позитивне акције које буду изводили (спортске, културне, едукационе, еколошке и др.)</t>
  </si>
  <si>
    <t>Укључити ученике у процес доношења одлука, реализовати акцију "који је твој избор" у Основним школама у Подрињу</t>
  </si>
  <si>
    <t>Организовати школско првенство у малом фудбалу и кошарци</t>
  </si>
  <si>
    <t>Сарадња са родитељима</t>
  </si>
  <si>
    <t>Праћење континуираног држања родитељских састанака</t>
  </si>
  <si>
    <t>Реализација програма Рефералног механизма подршке дјеци у школама Републике Српск</t>
  </si>
  <si>
    <t>Разматрање и усвајање ГПР-а</t>
  </si>
  <si>
    <t>Васпитно-дисциплинске мјере</t>
  </si>
  <si>
    <t>Извјештај са матурске екскурзије</t>
  </si>
  <si>
    <t>Стручно усавршавање наставника</t>
  </si>
  <si>
    <t>Темпо оцјењивања ученика</t>
  </si>
  <si>
    <t>Информација са родитељских састанака</t>
  </si>
  <si>
    <t>Анализа и утврђивање успјеха на крају првог полугодишта</t>
  </si>
  <si>
    <t>Остваривање НПП-а</t>
  </si>
  <si>
    <t>Усвајање подјеле тема за завршне и матурске испите</t>
  </si>
  <si>
    <t>Утврђивање термина за полагање матурских и завршних испита</t>
  </si>
  <si>
    <t>Усвајање извјештај о успјеху ученика завршних разреда</t>
  </si>
  <si>
    <t>Анализа и утврђивање успјеха на крају другог полугодишта</t>
  </si>
  <si>
    <t>Усвајање извјештај о успјеху ученика након поправних испита</t>
  </si>
  <si>
    <t>Усвајање извјештај о успјеху ученика након завршних и матурских испита</t>
  </si>
  <si>
    <t>Усвајање извјештај председника актива о подјели предмета на наставнике</t>
  </si>
  <si>
    <t>Доношење одлуке о осталим пословима у 40-часовној радној недјељи</t>
  </si>
  <si>
    <t>Доношење одлуке о додјели разредних старјешинстава</t>
  </si>
  <si>
    <t>Доношење одлуке о руководиоцима стручних актива</t>
  </si>
  <si>
    <t xml:space="preserve">Разматрање молби и захтјева ученика </t>
  </si>
  <si>
    <t>Разматрање молби и захтјева радника</t>
  </si>
  <si>
    <t>Именовање испитне комисије за полагање завршног и матурског испита</t>
  </si>
  <si>
    <t>сва одjељења</t>
  </si>
  <si>
    <t>Сајам књига</t>
  </si>
  <si>
    <t>Школа</t>
  </si>
  <si>
    <t>Сајам аутомобила и посјета музеју Николе Тесле</t>
  </si>
  <si>
    <t>IVe1,IIIе1</t>
  </si>
  <si>
    <t>Мали Зворник</t>
  </si>
  <si>
    <t>Посјета хидроелектрани</t>
  </si>
  <si>
    <t>Спортски дан школе</t>
  </si>
  <si>
    <t>Обиљежавање међународног дана спорта</t>
  </si>
  <si>
    <t>Ученици занимања 
  Техничар поштанског саобраћаја</t>
  </si>
  <si>
    <t>Посјета поштанском центру</t>
  </si>
  <si>
    <t>Хемијска струка</t>
  </si>
  <si>
    <t>Витинка, Вивиа</t>
  </si>
  <si>
    <t>Посјета погонима</t>
  </si>
  <si>
    <t>Замјена дотрајалих електроинсталација и расвјете</t>
  </si>
  <si>
    <t>Књиге за библиотеку</t>
  </si>
  <si>
    <t>Стручна литература</t>
  </si>
  <si>
    <t>Набавка видео пројектора за учионице</t>
  </si>
  <si>
    <t>Набавка информатичке опреме за школске кабинете</t>
  </si>
  <si>
    <t>Санација штете у школским радионицама проузроковане поплавом</t>
  </si>
  <si>
    <t>Сандић Војислав</t>
  </si>
  <si>
    <t>1007997183892</t>
  </si>
  <si>
    <t>ФТН Нови Сад</t>
  </si>
  <si>
    <t>Ie1</t>
  </si>
  <si>
    <t>Ie2</t>
  </si>
  <si>
    <t>Ie3</t>
  </si>
  <si>
    <t>IIe1</t>
  </si>
  <si>
    <t>IIe2</t>
  </si>
  <si>
    <t>IIe3</t>
  </si>
  <si>
    <t>IIIe1/IIIm2</t>
  </si>
  <si>
    <t>IIIe2</t>
  </si>
  <si>
    <t>IIIe3</t>
  </si>
  <si>
    <t>IVe1</t>
  </si>
  <si>
    <t>IVe2</t>
  </si>
  <si>
    <t>Ig1</t>
  </si>
  <si>
    <t>IIh1</t>
  </si>
  <si>
    <t>IIIh1</t>
  </si>
  <si>
    <t>IVh1</t>
  </si>
  <si>
    <t>Im1</t>
  </si>
  <si>
    <t>Im2</t>
  </si>
  <si>
    <t>IIm1</t>
  </si>
  <si>
    <t>IIm2</t>
  </si>
  <si>
    <t>IIIm1</t>
  </si>
  <si>
    <t>IIIm2</t>
  </si>
  <si>
    <t>IVm1</t>
  </si>
  <si>
    <t>Is1</t>
  </si>
  <si>
    <t>Is2</t>
  </si>
  <si>
    <t>Is3</t>
  </si>
  <si>
    <t>IIs1</t>
  </si>
  <si>
    <t>IIs2</t>
  </si>
  <si>
    <t>IIs3</t>
  </si>
  <si>
    <t>IIIs1</t>
  </si>
  <si>
    <t>IIIs2</t>
  </si>
  <si>
    <t>IIIs3</t>
  </si>
  <si>
    <t>IVs1</t>
  </si>
  <si>
    <t>IVs2</t>
  </si>
  <si>
    <t>IIe1/IIh1</t>
  </si>
  <si>
    <t>IIIe1/IIIh1</t>
  </si>
  <si>
    <t>Is1/Is3</t>
  </si>
  <si>
    <t>IIs1/IIs2</t>
  </si>
  <si>
    <t>IIs3/IIm1</t>
  </si>
  <si>
    <t>IIIs1/IIIm1</t>
  </si>
  <si>
    <t>IIIs2/IIIs3</t>
  </si>
  <si>
    <t>Im1/Im2</t>
  </si>
  <si>
    <t>IVm1/IVs2</t>
  </si>
  <si>
    <t>IVe1/IVh1</t>
  </si>
  <si>
    <t>Вук Николић</t>
  </si>
  <si>
    <t>први</t>
  </si>
  <si>
    <t>пребачај у другу школу</t>
  </si>
  <si>
    <t>Дејан Јанковић</t>
  </si>
  <si>
    <t>други</t>
  </si>
  <si>
    <t>самовољно напуштање</t>
  </si>
  <si>
    <t>Драган Ђурић</t>
  </si>
  <si>
    <t>пресељење</t>
  </si>
  <si>
    <t>Недељко Ђурић</t>
  </si>
  <si>
    <t>Лидија Мићић</t>
  </si>
  <si>
    <t>трећи</t>
  </si>
  <si>
    <t>удаја</t>
  </si>
  <si>
    <t>Огњен Пантић</t>
  </si>
  <si>
    <t>М1</t>
  </si>
  <si>
    <t>Техничар CNC технологија</t>
  </si>
  <si>
    <t>Весна Гојковић</t>
  </si>
  <si>
    <t>М2</t>
  </si>
  <si>
    <t>Бравар-заваривач;аутомеханичар</t>
  </si>
  <si>
    <t>Ведран Васић</t>
  </si>
  <si>
    <t>Техничар за CNC технологије</t>
  </si>
  <si>
    <t>С1</t>
  </si>
  <si>
    <t>Вера Голоћ</t>
  </si>
  <si>
    <t>С2</t>
  </si>
  <si>
    <t>С3</t>
  </si>
  <si>
    <t>Возач моторних возила; руковалац грађевинских и претоварних машина</t>
  </si>
  <si>
    <t>Е1</t>
  </si>
  <si>
    <t>Е2</t>
  </si>
  <si>
    <t>Душан Боројевић</t>
  </si>
  <si>
    <t>Е3</t>
  </si>
  <si>
    <t>Електричар-електроинсталатер;аутоелектричар</t>
  </si>
  <si>
    <t>Електричар; Електроинсталатер</t>
  </si>
  <si>
    <t>Г1</t>
  </si>
  <si>
    <t>Х1</t>
  </si>
  <si>
    <t>Јована Видић</t>
  </si>
  <si>
    <t>Планирање, програмирање и организовање ВО рада</t>
  </si>
  <si>
    <t>Израда властитог програма и оперативног плана рада</t>
  </si>
  <si>
    <t>Израда сегмената ГПР-а</t>
  </si>
  <si>
    <t>Израда програма рада одјељењске заједнице</t>
  </si>
  <si>
    <t>Учествовање у изради плана уписа, упис, формирање и структурирање одјељења и група ученика</t>
  </si>
  <si>
    <t xml:space="preserve">Учешће у изради програма смањења броја изостанака </t>
  </si>
  <si>
    <t>Реализација садржаја НПП-а</t>
  </si>
  <si>
    <t>Психолошко инструктивано-савјетодавни рад са наставницима</t>
  </si>
  <si>
    <t>Психолошко инструктивно-савјетодавни рад са одјељењским старјешинама</t>
  </si>
  <si>
    <t>Психолошко увођење наставника приправника у задатке васпитно-образовног рада</t>
  </si>
  <si>
    <t>Пружање стручне помоћи наставницима у идентификацији и заједничком вођењу ученика са тешкоћама у понашању и учењу и надарених и талентованих ученика</t>
  </si>
  <si>
    <t>Савјетодавни рад са ученицима</t>
  </si>
  <si>
    <t>Учешће у реализацији програма професионалне орјентације ученика</t>
  </si>
  <si>
    <t>Учешће у реализацији програма "Реферални механизам подршке дјеци у школама РС"</t>
  </si>
  <si>
    <t>Савјетодавни рад са родитељима</t>
  </si>
  <si>
    <t>Аналитичко-истраживачки рад</t>
  </si>
  <si>
    <t>Израда извјештаја и анализе о раду школе за потребе стручних органа школе и Министарства</t>
  </si>
  <si>
    <t>Организовање истраживања специфичних потреба и проблема школе</t>
  </si>
  <si>
    <t>Остала задужења</t>
  </si>
  <si>
    <t>Учествовање у раду стручних органа</t>
  </si>
  <si>
    <t>Сарадња са стручним институцијама</t>
  </si>
  <si>
    <t>Припрема за рад</t>
  </si>
  <si>
    <t>Стручно усавршавање</t>
  </si>
  <si>
    <t>Вођење психолошке документације</t>
  </si>
  <si>
    <t>Учешће у раду тимова школе</t>
  </si>
  <si>
    <t>Учешће у пројектима</t>
  </si>
  <si>
    <t>Учешће у раду Савјета родитеља</t>
  </si>
  <si>
    <t>Организационо вођење одјељења</t>
  </si>
  <si>
    <t>Формирање одјељењске заједнице</t>
  </si>
  <si>
    <t>Координација са предметним наставницима</t>
  </si>
  <si>
    <t>Учешће на сједницама ОВ и НВ</t>
  </si>
  <si>
    <t>Сарадња са службама школе</t>
  </si>
  <si>
    <t>Учешће у организовању наставних и ваннаставних активности</t>
  </si>
  <si>
    <t>Учешће у организовању излета, екскурзија и стручних посјета</t>
  </si>
  <si>
    <t>Рад са ученицима</t>
  </si>
  <si>
    <t>Индивидуални рад са ученицима</t>
  </si>
  <si>
    <t>Програмски рад на часу одјељењске заједнице</t>
  </si>
  <si>
    <t>Рад са родитељима</t>
  </si>
  <si>
    <t>Родитељски састанак</t>
  </si>
  <si>
    <t>Индивидуални рад са родитељима</t>
  </si>
  <si>
    <t>Учешће у раду тимова школе и реализације "Рефералног механизма подршке дјеци у школама РС"</t>
  </si>
  <si>
    <t>Административно вођење одјељења</t>
  </si>
  <si>
    <t>Вођење дневника рада</t>
  </si>
  <si>
    <t>Вођење матичне књиге</t>
  </si>
  <si>
    <t>Исписивање јавних исправа</t>
  </si>
  <si>
    <t>Писање извјештаја о раду одјељења</t>
  </si>
  <si>
    <t>Конституисање Савјета родитеља за текућу школску годину</t>
  </si>
  <si>
    <t>Израда програма рада Савјета родитеља за текућу школску годину</t>
  </si>
  <si>
    <t>Разматрање Годишњег програма рада школе за текућу школску годину</t>
  </si>
  <si>
    <t xml:space="preserve">Упознавање Савјета родитеља са школским-кућним редом </t>
  </si>
  <si>
    <t>Разматрање цјелокупног васпитно-образовног рада школе</t>
  </si>
  <si>
    <t>Смјернице за правдање изостанака ученика</t>
  </si>
  <si>
    <t>Избор члана  Школског одбора из реда Савјета родитеља</t>
  </si>
  <si>
    <t>Извјештај о успјеху ученика у учењу и владању на крају првог полугодишта</t>
  </si>
  <si>
    <t>Разматрање плана матурске екскурзије и излета</t>
  </si>
  <si>
    <t>Извјештај о успјеху ученика у учењу и владању на крају другог полугодишта</t>
  </si>
  <si>
    <t xml:space="preserve">Разматрање и усвајање извјештаја о спроведеној матурској екскурзији </t>
  </si>
  <si>
    <t>Избор члана комисије за избор ученика генерације у средњим школама</t>
  </si>
  <si>
    <t>ЛМР</t>
  </si>
  <si>
    <t>Тјелесно оштећење</t>
  </si>
  <si>
    <t>Оштећење слуха</t>
  </si>
  <si>
    <t>Б.С.</t>
  </si>
  <si>
    <t>Б.М.</t>
  </si>
  <si>
    <t>В.Г.</t>
  </si>
  <si>
    <t>Iс1</t>
  </si>
  <si>
    <t>Ј.С.</t>
  </si>
  <si>
    <t>Д.В.</t>
  </si>
  <si>
    <t>Ђ.Ђ.</t>
  </si>
  <si>
    <t>В.И.</t>
  </si>
  <si>
    <t>А.Т.</t>
  </si>
  <si>
    <t>Бравар-заваривач</t>
  </si>
  <si>
    <t>четврти</t>
  </si>
  <si>
    <t xml:space="preserve">                                 Техничар ПТТ саобраћаја</t>
  </si>
  <si>
    <t>Новинарска</t>
  </si>
  <si>
    <t>Литерарна</t>
  </si>
  <si>
    <t>Рецитаторска</t>
  </si>
  <si>
    <t>Језичка</t>
  </si>
  <si>
    <t>Информатичка</t>
  </si>
  <si>
    <t>Предузетничка</t>
  </si>
  <si>
    <t>Планирање и припремање</t>
  </si>
  <si>
    <t>Израда властитог програма рада</t>
  </si>
  <si>
    <t>Израда програма стручног усавршавања наставника</t>
  </si>
  <si>
    <t>Упис, формирање и структуирање одјељења и група ученика</t>
  </si>
  <si>
    <t>Педагошко инструктивно-савјетодавни рад са наставницима</t>
  </si>
  <si>
    <t>Педагошко инструктивно-савјетодавни рад са одјељенским старјешинама</t>
  </si>
  <si>
    <t xml:space="preserve">Посјета часовима </t>
  </si>
  <si>
    <t>Педагошко увођење наставника приправника у задатке васпитно-образовног рада</t>
  </si>
  <si>
    <t>Пружање стручне помоћи наставницима у идентификацији и заједничком вођењу ученика са тешкоћама у понашању и учењу</t>
  </si>
  <si>
    <t>Израда извјештаја и анализе о раду школе  за потребе стручних органа школе и Министарства</t>
  </si>
  <si>
    <t>Учествовање у раду сједница НВ и ОВ</t>
  </si>
  <si>
    <t>Вођење педагошке документације</t>
  </si>
  <si>
    <t>Кошарка</t>
  </si>
  <si>
    <t>Одбојка</t>
  </si>
  <si>
    <t>Фудбал</t>
  </si>
  <si>
    <t>Савјет ученика</t>
  </si>
  <si>
    <t>Ана Крстић</t>
  </si>
  <si>
    <t>Руски језик</t>
  </si>
  <si>
    <t>Наташа Делић</t>
  </si>
  <si>
    <t>Екологија и зашттита животне средине</t>
  </si>
  <si>
    <t>Данка Петковић</t>
  </si>
  <si>
    <t>Православна вјеронаука</t>
  </si>
  <si>
    <t>Програмирање</t>
  </si>
  <si>
    <t>Аутоматика</t>
  </si>
  <si>
    <t>Енергетска електроника</t>
  </si>
  <si>
    <t>Основе предузетништва</t>
  </si>
  <si>
    <t>Демократија и људска права</t>
  </si>
  <si>
    <t>Рајко Зекић</t>
  </si>
  <si>
    <t>Програмирање и програмски језици</t>
  </si>
  <si>
    <t>Аналитичка хемија</t>
  </si>
  <si>
    <t>Саобраћајна инфраструктура</t>
  </si>
  <si>
    <t>Електричне машине</t>
  </si>
  <si>
    <t>Општеобразовни предмети</t>
  </si>
  <si>
    <t>Исламска вјеронаука</t>
  </si>
  <si>
    <t>Стручно-теоријски предмети</t>
  </si>
  <si>
    <t>Електротехника</t>
  </si>
  <si>
    <t>Машинство и обрада метала</t>
  </si>
  <si>
    <t>Хемија,неметали и графичарство</t>
  </si>
  <si>
    <t>Саобраћај</t>
  </si>
  <si>
    <t>Геодезија и грађевинарство</t>
  </si>
  <si>
    <t>Практична настава</t>
  </si>
  <si>
    <t xml:space="preserve">Техничар рачунарства </t>
  </si>
  <si>
    <t>Аутомеханичар</t>
  </si>
  <si>
    <t>Руковалац грађевинских и претоварних машина</t>
  </si>
  <si>
    <t>IIх1</t>
  </si>
  <si>
    <t>IIIх1</t>
  </si>
  <si>
    <t>IIIe1</t>
  </si>
  <si>
    <t>IVх1</t>
  </si>
  <si>
    <t>Ic2</t>
  </si>
  <si>
    <t>IIc1</t>
  </si>
  <si>
    <t>IIIc1</t>
  </si>
  <si>
    <t>IIIc2</t>
  </si>
  <si>
    <t>IVc2</t>
  </si>
  <si>
    <t>Ic1</t>
  </si>
  <si>
    <t>IIc2</t>
  </si>
  <si>
    <t>IIм1</t>
  </si>
  <si>
    <t>IVc1</t>
  </si>
  <si>
    <t>Ic3</t>
  </si>
  <si>
    <t>IIc3</t>
  </si>
  <si>
    <t>Kристина Секулић</t>
  </si>
  <si>
    <t>Iг1</t>
  </si>
  <si>
    <t>IIIc3</t>
  </si>
  <si>
    <t>Ie1,Ie3,Iг1</t>
  </si>
  <si>
    <t>Ic1,Ic3</t>
  </si>
  <si>
    <t>IIc3,IIм1</t>
  </si>
  <si>
    <t>IIc1,IIc2</t>
  </si>
  <si>
    <t>IIIc1,IIIм1</t>
  </si>
  <si>
    <t>IIIc2,IIIc3</t>
  </si>
  <si>
    <t>Iм1,Iм2</t>
  </si>
  <si>
    <t>IIe1,IIx1</t>
  </si>
  <si>
    <t>IIIe1,IIIx1</t>
  </si>
  <si>
    <t>IVм1,IVc2</t>
  </si>
  <si>
    <t>IVe1,IVx1</t>
  </si>
  <si>
    <t>IIIx1</t>
  </si>
  <si>
    <t>IVx1</t>
  </si>
  <si>
    <t>IIx1</t>
  </si>
  <si>
    <t xml:space="preserve">Физика </t>
  </si>
  <si>
    <t>Техничка физика и електротехника</t>
  </si>
  <si>
    <t>Екологија и заштита животне средине</t>
  </si>
  <si>
    <t>Вјеронаука(православна)</t>
  </si>
  <si>
    <t>Практична настава(аутомеханичар)</t>
  </si>
  <si>
    <t>Мотори са унутрашњим сагорјевањем</t>
  </si>
  <si>
    <t>Техничко цртање са нацртном геометријом</t>
  </si>
  <si>
    <t>Практична настава(техничар за CNC технологије)</t>
  </si>
  <si>
    <t>Машински материјали</t>
  </si>
  <si>
    <t>Термодинамика</t>
  </si>
  <si>
    <t>Хидраулика и пнеуматика</t>
  </si>
  <si>
    <t>Моделирање и симулација помоћу рачунара</t>
  </si>
  <si>
    <t>CNC програмирање</t>
  </si>
  <si>
    <t>Машине,прибори и алати у CNC технологији</t>
  </si>
  <si>
    <t>Примјена рачунара</t>
  </si>
  <si>
    <t>Практична настава (обрађивач метала резањем)</t>
  </si>
  <si>
    <t>Практична настава( техничар за CNC технологије)</t>
  </si>
  <si>
    <t xml:space="preserve">Технолошки поступци на CNC машинама </t>
  </si>
  <si>
    <t>Изборни предмет( технологија обраде)</t>
  </si>
  <si>
    <t>Аутоматизација производње</t>
  </si>
  <si>
    <t>Практична настава(бравар,заваривач)</t>
  </si>
  <si>
    <t>Практична настава( машински техничар за CNC технологије)</t>
  </si>
  <si>
    <t>Биохемија</t>
  </si>
  <si>
    <t>Машине и операције</t>
  </si>
  <si>
    <t>Неорганска технологија</t>
  </si>
  <si>
    <t>Органска технологија</t>
  </si>
  <si>
    <t xml:space="preserve">Примјена рачунара са програмирањем </t>
  </si>
  <si>
    <t>Електроника</t>
  </si>
  <si>
    <t xml:space="preserve">Рачунарске мреже </t>
  </si>
  <si>
    <t>Примјена рачунара у електротехници</t>
  </si>
  <si>
    <t>Техничко цртање</t>
  </si>
  <si>
    <t>Базе података</t>
  </si>
  <si>
    <t>Електричне инсталације и освјетљење</t>
  </si>
  <si>
    <t>Индустријска електроника</t>
  </si>
  <si>
    <t>Изборни предмет( електричне инсталације и освјетљење)</t>
  </si>
  <si>
    <t>Изборни предмет(програмирање )</t>
  </si>
  <si>
    <t>WEB дизајн</t>
  </si>
  <si>
    <t>Практична настава(техничар рачунарства и програмирања)</t>
  </si>
  <si>
    <t>Практична настава(техничар електроенергетике)</t>
  </si>
  <si>
    <t>Практична настава(електричар)</t>
  </si>
  <si>
    <t>Електрични и електронски системи</t>
  </si>
  <si>
    <t>Електричне инсатлације и освјетљење</t>
  </si>
  <si>
    <t>Eлетроенергетски системи</t>
  </si>
  <si>
    <t>Електроенергетски водови/мреже</t>
  </si>
  <si>
    <t>Електране и разводна постројења</t>
  </si>
  <si>
    <t>Електроенергетика</t>
  </si>
  <si>
    <t>Eлектрични апарати и уређаји</t>
  </si>
  <si>
    <t>Електроенергетске мреже и постројења</t>
  </si>
  <si>
    <t>Изборни предмет(електричне машине)</t>
  </si>
  <si>
    <t>Електротехнички материјали</t>
  </si>
  <si>
    <t>Електромоторни погони</t>
  </si>
  <si>
    <t>Практична настава(аутоелектричар)</t>
  </si>
  <si>
    <t>Организација превоза</t>
  </si>
  <si>
    <t>Терет у транспорту</t>
  </si>
  <si>
    <t>Основе саобраћаја и транспорта</t>
  </si>
  <si>
    <t>Мотори и моторна возила</t>
  </si>
  <si>
    <t>Нацртна геометрија</t>
  </si>
  <si>
    <t>Моторна возила</t>
  </si>
  <si>
    <t>Практична настава(возач моторних возила)</t>
  </si>
  <si>
    <t>Практична настава(техничар друмског саобраћаја)</t>
  </si>
  <si>
    <t xml:space="preserve">Практична настава(руковалац грађевинских и претоварних машина </t>
  </si>
  <si>
    <t>Teрет у транспорту</t>
  </si>
  <si>
    <t>Кранови и претоварна средства</t>
  </si>
  <si>
    <t>Економика транспорта</t>
  </si>
  <si>
    <t>Изборни предмет(поштански саобраћај)</t>
  </si>
  <si>
    <t>Практична настава(техничар поштанског саобраћаја)</t>
  </si>
  <si>
    <t>Поштански саобраћај</t>
  </si>
  <si>
    <t>Аутоматизација и механизација</t>
  </si>
  <si>
    <t>IIIe1,IIIм2</t>
  </si>
  <si>
    <t>Војислав Сандић</t>
  </si>
  <si>
    <t>Грађевински материјали</t>
  </si>
  <si>
    <t>Грађевинске конструкције</t>
  </si>
  <si>
    <t>Увод у грађевинарство</t>
  </si>
  <si>
    <t>Изборни предмет(аутоматика)</t>
  </si>
  <si>
    <t>Практична настава(техничар рачунарства)</t>
  </si>
  <si>
    <t>Примјена рачунара у аутоиндустрији</t>
  </si>
  <si>
    <t>Изборни предмет(органска хемија)</t>
  </si>
  <si>
    <t>Физичкка хемија</t>
  </si>
  <si>
    <t>Изборни предмет(физичка хемија)</t>
  </si>
  <si>
    <t>Физичка хемија'-вјежбе</t>
  </si>
  <si>
    <t>Аналитичка хемија-вјежбе</t>
  </si>
  <si>
    <t>Органска хемија- вјежбе</t>
  </si>
  <si>
    <t>Новчано пословање</t>
  </si>
  <si>
    <t>Саобраћајни системи и птт географија</t>
  </si>
  <si>
    <t>Информационе технологије у саобраћају</t>
  </si>
  <si>
    <t>Саобраћајно право</t>
  </si>
  <si>
    <t>Робно-транспортни центри</t>
  </si>
  <si>
    <t>Складишта</t>
  </si>
  <si>
    <t xml:space="preserve">Безбједност  саобраћаја </t>
  </si>
  <si>
    <t xml:space="preserve">Изборни предмет(саобраћајна инфраструктура) </t>
  </si>
  <si>
    <t>Логистика</t>
  </si>
  <si>
    <t>Иѕборни предмет(организација превоза)</t>
  </si>
  <si>
    <t>Поштанска мрежа</t>
  </si>
  <si>
    <t>Поштанска техника</t>
  </si>
  <si>
    <t>Телекомуникациони саобраћај</t>
  </si>
  <si>
    <t>ЕЛ-Нур Мехмедовић</t>
  </si>
  <si>
    <t>Вјеронаука(исламска)</t>
  </si>
  <si>
    <t>Ic1,Ic2,Ic3,Iм1,Iм2,Ie3</t>
  </si>
  <si>
    <t>IIc1,IIc2,IIc3,IIe2,IIe3</t>
  </si>
  <si>
    <t>IIIc1,IIIc2,IIIc3,IIIe2</t>
  </si>
  <si>
    <t>IVe1,IVe2,IVc1,IVc2,IVx1,IVм1</t>
  </si>
  <si>
    <t>м2</t>
  </si>
  <si>
    <t>Бравар-заваривач,Аутомеханичар</t>
  </si>
  <si>
    <t>м1</t>
  </si>
  <si>
    <t>е1</t>
  </si>
  <si>
    <t>е2</t>
  </si>
  <si>
    <t>е3</t>
  </si>
  <si>
    <t>Електричар-електроинсталатер,Аутоелектричар</t>
  </si>
  <si>
    <t>с3</t>
  </si>
  <si>
    <t>Возач моторних возила,Руковалац грађ.и прет.машина</t>
  </si>
  <si>
    <t>с1</t>
  </si>
  <si>
    <t>с2</t>
  </si>
  <si>
    <t>х1</t>
  </si>
  <si>
    <t>г1</t>
  </si>
  <si>
    <t>Ученици занимања 
  Техничар CNC технологија</t>
  </si>
  <si>
    <t>Орао, ТРБ Братунац</t>
  </si>
  <si>
    <t>Бравар-заваривач;Обрађивач метала резањем</t>
  </si>
  <si>
    <t>србин</t>
  </si>
  <si>
    <t>реда радника</t>
  </si>
  <si>
    <t>Предсједник ШО</t>
  </si>
  <si>
    <t>Члан</t>
  </si>
  <si>
    <t>диоломирани правник</t>
  </si>
  <si>
    <t>реда родитеља</t>
  </si>
  <si>
    <t>Потпредсједник ШО</t>
  </si>
  <si>
    <t>Александар Крсмановић</t>
  </si>
  <si>
    <t>дипломирани економиста</t>
  </si>
  <si>
    <t>реда јединице локалне самоуправе</t>
  </si>
  <si>
    <t>Бојан Стевановић</t>
  </si>
  <si>
    <t>дипломирани инжењер саобраћаја</t>
  </si>
  <si>
    <t>реда оснивача школе</t>
  </si>
  <si>
    <t>01.11.2013.године</t>
  </si>
  <si>
    <t>Демократија</t>
  </si>
  <si>
    <t>Хемија неметали и графичарство</t>
  </si>
  <si>
    <t xml:space="preserve"> </t>
  </si>
  <si>
    <t>дипл. Инж. Машинства</t>
  </si>
  <si>
    <t>проф. Физичког васпитања</t>
  </si>
  <si>
    <t>Милијана Пепић</t>
  </si>
  <si>
    <t>Јован Томић</t>
  </si>
  <si>
    <t>30.09.2021.</t>
  </si>
  <si>
    <t>07.03.2022.</t>
  </si>
  <si>
    <t>Механика 1,Збирка у коферу(метални ормар)</t>
  </si>
  <si>
    <t>Електрика 1,збирка у коферу(метални ормар)</t>
  </si>
  <si>
    <t xml:space="preserve">                Велики потковичасти магнет</t>
  </si>
  <si>
    <t xml:space="preserve">                        Штапичасти магнет</t>
  </si>
  <si>
    <t>Електромагнет,демонстрациони</t>
  </si>
  <si>
    <t>Динамика Комплет</t>
  </si>
  <si>
    <t>Динамометар</t>
  </si>
  <si>
    <t>Термометар</t>
  </si>
  <si>
    <t>Термометар дигитални</t>
  </si>
  <si>
    <t>Шублер</t>
  </si>
  <si>
    <t>Вага полуга</t>
  </si>
  <si>
    <t xml:space="preserve">                    Тегови са куком за вагу</t>
  </si>
  <si>
    <t>Пластичне мензуре,градуиране</t>
  </si>
  <si>
    <t>Информатика 1</t>
  </si>
  <si>
    <t>Рачунар</t>
  </si>
  <si>
    <t>Пројектор</t>
  </si>
  <si>
    <t>Пројектно платно</t>
  </si>
  <si>
    <t>Носач за пројектор</t>
  </si>
  <si>
    <t>Информатика 2</t>
  </si>
  <si>
    <t>Штампач</t>
  </si>
  <si>
    <t>Информатика   3</t>
  </si>
  <si>
    <t xml:space="preserve">Штампач </t>
  </si>
  <si>
    <t xml:space="preserve">Графоскоп </t>
  </si>
  <si>
    <t>Информатика 4</t>
  </si>
  <si>
    <t>Рачунара</t>
  </si>
  <si>
    <t>Графоскоп</t>
  </si>
  <si>
    <t xml:space="preserve">Лаптоп </t>
  </si>
  <si>
    <t>Хамерег осцилоскоп</t>
  </si>
  <si>
    <t>Хамег генератор</t>
  </si>
  <si>
    <t>Синометар једносмјерни генератор</t>
  </si>
  <si>
    <t>Синометар генератор функција</t>
  </si>
  <si>
    <t>Синометар осцилоскоп</t>
  </si>
  <si>
    <t>Бројило за струју</t>
  </si>
  <si>
    <t>Витстонов мост</t>
  </si>
  <si>
    <t>Мегаомметар Волткрафт</t>
  </si>
  <si>
    <t>Стабилизатор</t>
  </si>
  <si>
    <t>Макета потрошача</t>
  </si>
  <si>
    <t>Волметар</t>
  </si>
  <si>
    <t>Ампарметар</t>
  </si>
  <si>
    <t>Дигитални мултиметар</t>
  </si>
  <si>
    <t>Мултитестер</t>
  </si>
  <si>
    <t>Струјна клијешта</t>
  </si>
  <si>
    <t>Метаометар(руски)</t>
  </si>
  <si>
    <t>Метаометар са дрвеним кућиштем</t>
  </si>
  <si>
    <t>Мјерач потрошње струје</t>
  </si>
  <si>
    <t>Аналогни волтметар са кућиштем</t>
  </si>
  <si>
    <t>Аналогни униметар</t>
  </si>
  <si>
    <t>Аналогни мултиметар</t>
  </si>
  <si>
    <t>Дигитални униметар</t>
  </si>
  <si>
    <t>Регилациони отпорник</t>
  </si>
  <si>
    <t>Аналогни амперметар</t>
  </si>
  <si>
    <t>Аналогни волтметар</t>
  </si>
  <si>
    <t>Лемилица</t>
  </si>
  <si>
    <t>Индукативна декадна кутија</t>
  </si>
  <si>
    <t>Стабилизатор снаге</t>
  </si>
  <si>
    <t>Паметна табла</t>
  </si>
  <si>
    <t>Лаптоп 15,6 "</t>
  </si>
  <si>
    <t>Hexapod робот</t>
  </si>
  <si>
    <t>Arduino сет</t>
  </si>
  <si>
    <t>3D штампач</t>
  </si>
  <si>
    <t>Аутомобил голф 2</t>
  </si>
  <si>
    <t>Радни сто дрвени</t>
  </si>
  <si>
    <t>Радни сто за стегу</t>
  </si>
  <si>
    <t>Радни сто са сталком за бушилицу</t>
  </si>
  <si>
    <t>Двострана дизалица</t>
  </si>
  <si>
    <t>Конзолна дизалица</t>
  </si>
  <si>
    <t>Ручна хидраулична преса</t>
  </si>
  <si>
    <t>Стона брусилица</t>
  </si>
  <si>
    <t>Хирдаулична преса моторна</t>
  </si>
  <si>
    <t>Стубна бушилица</t>
  </si>
  <si>
    <t>Сто за ковачку ватру</t>
  </si>
  <si>
    <t>Баварски радни сто</t>
  </si>
  <si>
    <t>Стега</t>
  </si>
  <si>
    <t>3.</t>
  </si>
  <si>
    <t>Хала</t>
  </si>
  <si>
    <t>Мот. Тример бц 1900 хц</t>
  </si>
  <si>
    <t>Миторни тример(Viliger)</t>
  </si>
  <si>
    <t>Ковачки радни сто</t>
  </si>
  <si>
    <t>Компресор</t>
  </si>
  <si>
    <t>Колица за акумулатор</t>
  </si>
  <si>
    <t>Апарат за тачкасто заваривање</t>
  </si>
  <si>
    <t>Глодалица универзална</t>
  </si>
  <si>
    <t>Глодалица рендисаљка</t>
  </si>
  <si>
    <t>Колица за боце</t>
  </si>
  <si>
    <t>Апарат за резање лима</t>
  </si>
  <si>
    <t>Апарат за савијање лима</t>
  </si>
  <si>
    <t>Стубна брусилица</t>
  </si>
  <si>
    <t>Струг стари</t>
  </si>
  <si>
    <t>Струг нови</t>
  </si>
  <si>
    <t>Апарат за испитивање тврдоће</t>
  </si>
  <si>
    <t>Апарат за варење</t>
  </si>
  <si>
    <t>Машинска тестера</t>
  </si>
  <si>
    <t>Дизалица за ауто(испред хале)</t>
  </si>
  <si>
    <t>Ручна машина за сјечење лима</t>
  </si>
  <si>
    <t>Струг</t>
  </si>
  <si>
    <t>Апарат за испитивање чврстоће</t>
  </si>
  <si>
    <t>Радионица домара</t>
  </si>
  <si>
    <t>Брусилица перлес</t>
  </si>
  <si>
    <t>Мала стега</t>
  </si>
  <si>
    <t>Бушилица</t>
  </si>
  <si>
    <t>Бушилица хилт</t>
  </si>
  <si>
    <t>Електрични тример</t>
  </si>
  <si>
    <t>Брусилица</t>
  </si>
  <si>
    <t>Метални ормар за алат</t>
  </si>
  <si>
    <t>Радионица за вариоце</t>
  </si>
  <si>
    <t>Брусилица велика</t>
  </si>
  <si>
    <t>Брусилица мала</t>
  </si>
  <si>
    <t>Кабина за варење</t>
  </si>
  <si>
    <t>Маска за варење</t>
  </si>
  <si>
    <t>9.Васпитно-образовна дјелатност библиотеке</t>
  </si>
  <si>
    <t>10.Сарадња са подружницом школских библиотекара и матичном библиотеком</t>
  </si>
  <si>
    <t>11.Непосредан рад са ученицима и остали послови</t>
  </si>
  <si>
    <t>ПСИХОЛОГ</t>
  </si>
  <si>
    <t>КООРДИНАТОР ПРАКСЕ ВАН ШКОЛЕ</t>
  </si>
  <si>
    <t>ФИНАНСИЈСКИ РАДНИК</t>
  </si>
  <si>
    <t>АДМИНИСТРАТИВНИ РАДНИК</t>
  </si>
  <si>
    <t>ЕКОНОМ</t>
  </si>
  <si>
    <t>KВ</t>
  </si>
  <si>
    <t>ЈУ Технички школски центар Зворник</t>
  </si>
  <si>
    <t>Пуне године ефективног радног стажа  01.09.2022.</t>
  </si>
  <si>
    <t>Координатор практичне наставе</t>
  </si>
  <si>
    <t>Финансијски радник</t>
  </si>
  <si>
    <t>Зоран Вуковић</t>
  </si>
  <si>
    <t>Слободан Црногорац</t>
  </si>
  <si>
    <t>Бојан Ера</t>
  </si>
  <si>
    <t>Чистач</t>
  </si>
  <si>
    <t>Живана Стевановић</t>
  </si>
  <si>
    <t>Свјетлана Драгичевић</t>
  </si>
  <si>
    <t>Цистачица</t>
  </si>
  <si>
    <t>Руски језик , Српски језик</t>
  </si>
  <si>
    <t xml:space="preserve">Руски језик </t>
  </si>
  <si>
    <t>Екологија и зааштита животне средине</t>
  </si>
  <si>
    <t>Машинска група</t>
  </si>
  <si>
    <t>Машинска група,информатика</t>
  </si>
  <si>
    <t>Хемијска група</t>
  </si>
  <si>
    <t>Електро група</t>
  </si>
  <si>
    <t>Електро група,информатика</t>
  </si>
  <si>
    <t>Саобраћајна група</t>
  </si>
  <si>
    <t>Основе предузетништва,економика транспорта</t>
  </si>
  <si>
    <t>Грађевинска група</t>
  </si>
  <si>
    <t>Основе предузетништва,новчано пословање</t>
  </si>
  <si>
    <t>Ел-Нур Мехмедовић</t>
  </si>
  <si>
    <t>Горан Грујић, дипл.инж.ел.техн.</t>
  </si>
  <si>
    <t>.</t>
  </si>
  <si>
    <t>Бравар-заваривач,Обрађивач метала резањем</t>
  </si>
  <si>
    <t>28.09.2022. године</t>
  </si>
  <si>
    <t>28.09.2022.</t>
  </si>
  <si>
    <t>Ie1/Ig1/Ie3</t>
  </si>
</sst>
</file>

<file path=xl/styles.xml><?xml version="1.0" encoding="utf-8"?>
<styleSheet xmlns="http://schemas.openxmlformats.org/spreadsheetml/2006/main">
  <numFmts count="8">
    <numFmt numFmtId="164" formatCode="&quot;$&quot;#,##0.00_);\(&quot;$&quot;#,##0.00\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0.0"/>
    <numFmt numFmtId="168" formatCode="#,##0.0"/>
    <numFmt numFmtId="169" formatCode="0.0000"/>
    <numFmt numFmtId="170" formatCode="_-* #,##0.00&quot;KM&quot;_-;\-* #,##0.00&quot;KM&quot;_-;_-* &quot;-&quot;??&quot;KM&quot;_-;_-@_-"/>
    <numFmt numFmtId="171" formatCode="#,##0.000"/>
  </numFmts>
  <fonts count="86">
    <font>
      <sz val="10"/>
      <name val="Times Cirilica"/>
    </font>
    <font>
      <sz val="10"/>
      <name val="Times Cirilica"/>
      <family val="2"/>
    </font>
    <font>
      <sz val="10"/>
      <name val="Times New Roman"/>
      <family val="1"/>
    </font>
    <font>
      <u/>
      <sz val="10"/>
      <color indexed="12"/>
      <name val="Times Cirilica"/>
      <family val="2"/>
    </font>
    <font>
      <sz val="12"/>
      <name val="Times Cirilica"/>
      <family val="2"/>
    </font>
    <font>
      <u/>
      <sz val="10"/>
      <color indexed="12"/>
      <name val="Times Cirilica"/>
      <family val="2"/>
    </font>
    <font>
      <sz val="10"/>
      <name val="Arial"/>
      <family val="2"/>
    </font>
    <font>
      <sz val="10"/>
      <name val="Arial"/>
      <family val="2"/>
    </font>
    <font>
      <sz val="8"/>
      <name val="Times New Roman"/>
      <family val="1"/>
    </font>
    <font>
      <sz val="11"/>
      <name val="Times New Roman"/>
      <family val="1"/>
    </font>
    <font>
      <sz val="10"/>
      <color indexed="8"/>
      <name val="Times New Roman"/>
      <family val="1"/>
    </font>
    <font>
      <sz val="9.5"/>
      <color indexed="8"/>
      <name val="Times New Roman"/>
      <family val="1"/>
    </font>
    <font>
      <sz val="9"/>
      <color indexed="8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4"/>
      <color indexed="10"/>
      <name val="Times New Roman"/>
      <family val="1"/>
    </font>
    <font>
      <sz val="10"/>
      <name val="Calibri"/>
      <family val="2"/>
    </font>
    <font>
      <b/>
      <sz val="9"/>
      <color indexed="8"/>
      <name val="Times New Roman"/>
      <family val="1"/>
    </font>
    <font>
      <sz val="7"/>
      <name val="Times New Roman"/>
      <family val="1"/>
    </font>
    <font>
      <sz val="10"/>
      <name val="Times Cirilica"/>
      <family val="2"/>
    </font>
    <font>
      <b/>
      <sz val="9.5"/>
      <name val="Times New Roman"/>
      <family val="1"/>
    </font>
    <font>
      <b/>
      <sz val="9.5"/>
      <color indexed="8"/>
      <name val="Times New Roman"/>
      <family val="1"/>
    </font>
    <font>
      <b/>
      <sz val="9"/>
      <color indexed="8"/>
      <name val="Calibri"/>
      <family val="2"/>
    </font>
    <font>
      <sz val="10"/>
      <color rgb="FFFF0000"/>
      <name val="Times New Roman"/>
      <family val="1"/>
    </font>
    <font>
      <b/>
      <sz val="10"/>
      <color rgb="FFFF0000"/>
      <name val="Times New Roman"/>
      <family val="1"/>
    </font>
    <font>
      <sz val="10"/>
      <color rgb="FFFF0000"/>
      <name val="Calibri"/>
      <family val="2"/>
    </font>
    <font>
      <sz val="12"/>
      <color rgb="FFFF0000"/>
      <name val="Calibri"/>
      <family val="2"/>
    </font>
    <font>
      <b/>
      <sz val="9"/>
      <color rgb="FFFF0000"/>
      <name val="Times New Roman"/>
      <family val="1"/>
    </font>
    <font>
      <sz val="10"/>
      <name val="Arial"/>
      <family val="2"/>
      <charset val="204"/>
    </font>
    <font>
      <b/>
      <sz val="14"/>
      <color indexed="10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sz val="10"/>
      <name val="Arial"/>
      <family val="2"/>
      <charset val="204"/>
    </font>
    <font>
      <b/>
      <i/>
      <sz val="10"/>
      <name val="Times New Roman"/>
      <family val="1"/>
    </font>
    <font>
      <i/>
      <sz val="9"/>
      <name val="Times New Roman"/>
      <family val="1"/>
    </font>
    <font>
      <sz val="10"/>
      <color indexed="12"/>
      <name val="Times New Roman"/>
      <family val="1"/>
    </font>
    <font>
      <sz val="7"/>
      <color indexed="8"/>
      <name val="Times New Roman"/>
      <family val="1"/>
    </font>
    <font>
      <sz val="8"/>
      <color indexed="8"/>
      <name val="Times New Roman"/>
      <family val="1"/>
    </font>
    <font>
      <b/>
      <sz val="8"/>
      <name val="Times New Roman"/>
      <family val="1"/>
    </font>
    <font>
      <sz val="11"/>
      <color indexed="10"/>
      <name val="Times New Roman"/>
      <family val="1"/>
    </font>
    <font>
      <b/>
      <sz val="10"/>
      <name val="Times Cirilica"/>
      <family val="2"/>
    </font>
    <font>
      <b/>
      <u/>
      <sz val="11"/>
      <name val="Times New Roman"/>
      <family val="1"/>
    </font>
    <font>
      <vertAlign val="superscript"/>
      <sz val="10"/>
      <name val="Times New Roman"/>
      <family val="1"/>
    </font>
    <font>
      <sz val="12"/>
      <name val="Times New Roman"/>
      <family val="1"/>
      <charset val="204"/>
    </font>
    <font>
      <sz val="12"/>
      <color indexed="8"/>
      <name val="Times Cirilica"/>
      <family val="2"/>
    </font>
    <font>
      <sz val="9"/>
      <name val="Times Cirilica"/>
      <family val="2"/>
    </font>
    <font>
      <sz val="11"/>
      <name val="Times Cirilica"/>
      <family val="2"/>
    </font>
    <font>
      <sz val="8"/>
      <name val="Times Cirilica"/>
      <family val="2"/>
    </font>
    <font>
      <sz val="11"/>
      <color indexed="10"/>
      <name val="Times Cirilica"/>
      <family val="2"/>
    </font>
    <font>
      <sz val="10"/>
      <name val="Times New Roman"/>
      <family val="1"/>
      <charset val="204"/>
    </font>
    <font>
      <b/>
      <sz val="9"/>
      <name val="Times Cirilica"/>
      <family val="2"/>
    </font>
    <font>
      <b/>
      <sz val="8"/>
      <name val="Times Cirilica"/>
      <family val="2"/>
    </font>
    <font>
      <b/>
      <sz val="12"/>
      <name val="Times Cirilica"/>
      <family val="2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</font>
    <font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indexed="8"/>
      <name val="Times New Roman"/>
      <family val="1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name val="Times Cirilica"/>
      <family val="2"/>
    </font>
    <font>
      <b/>
      <sz val="1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name val="Calibri"/>
      <family val="2"/>
    </font>
    <font>
      <b/>
      <sz val="11"/>
      <color theme="1"/>
      <name val="Times Cirilica"/>
      <family val="2"/>
    </font>
    <font>
      <vertAlign val="superscript"/>
      <sz val="10"/>
      <name val="Tempus Sans ITC"/>
      <family val="5"/>
    </font>
    <font>
      <u/>
      <sz val="10"/>
      <color theme="10"/>
      <name val="Times Cirilica"/>
    </font>
    <font>
      <sz val="8"/>
      <name val="Times Cirilica"/>
    </font>
    <font>
      <sz val="10"/>
      <name val="Cir Times"/>
      <family val="1"/>
    </font>
    <font>
      <b/>
      <sz val="14"/>
      <name val="Cir Times"/>
      <family val="1"/>
    </font>
    <font>
      <sz val="9"/>
      <name val="Centurion Old YU"/>
      <family val="2"/>
    </font>
    <font>
      <sz val="9"/>
      <name val="Cir Times"/>
      <family val="1"/>
    </font>
    <font>
      <b/>
      <sz val="9"/>
      <name val="Cir Times"/>
      <charset val="204"/>
    </font>
    <font>
      <b/>
      <sz val="10"/>
      <name val="Cir Times"/>
      <charset val="204"/>
    </font>
    <font>
      <b/>
      <sz val="9"/>
      <name val="Cir Times"/>
      <charset val="238"/>
    </font>
    <font>
      <b/>
      <sz val="9"/>
      <name val="Cir Times"/>
      <family val="1"/>
    </font>
    <font>
      <b/>
      <sz val="9"/>
      <name val="Cir Times"/>
    </font>
    <font>
      <b/>
      <sz val="11"/>
      <name val="Times Cirilica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 tint="-0.249977111117893"/>
        <bgColor indexed="64"/>
      </patternFill>
    </fill>
  </fills>
  <borders count="1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</borders>
  <cellStyleXfs count="61">
    <xf numFmtId="0" fontId="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" fillId="0" borderId="0"/>
    <xf numFmtId="0" fontId="7" fillId="0" borderId="0"/>
    <xf numFmtId="0" fontId="1" fillId="0" borderId="0"/>
    <xf numFmtId="0" fontId="4" fillId="0" borderId="0"/>
    <xf numFmtId="0" fontId="32" fillId="0" borderId="0"/>
    <xf numFmtId="0" fontId="32" fillId="0" borderId="0"/>
    <xf numFmtId="0" fontId="36" fillId="0" borderId="0"/>
    <xf numFmtId="0" fontId="32" fillId="0" borderId="0"/>
    <xf numFmtId="0" fontId="32" fillId="0" borderId="0"/>
    <xf numFmtId="0" fontId="36" fillId="0" borderId="0"/>
    <xf numFmtId="0" fontId="32" fillId="0" borderId="0"/>
    <xf numFmtId="0" fontId="32" fillId="0" borderId="0"/>
    <xf numFmtId="0" fontId="32" fillId="0" borderId="0"/>
    <xf numFmtId="0" fontId="36" fillId="0" borderId="0"/>
    <xf numFmtId="0" fontId="36" fillId="0" borderId="0"/>
    <xf numFmtId="0" fontId="36" fillId="0" borderId="0"/>
    <xf numFmtId="0" fontId="1" fillId="0" borderId="0">
      <alignment horizontal="left" indent="1"/>
    </xf>
    <xf numFmtId="166" fontId="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74" fillId="0" borderId="0" applyNumberForma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32" fillId="0" borderId="0"/>
    <xf numFmtId="0" fontId="32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2" fillId="0" borderId="0"/>
    <xf numFmtId="0" fontId="32" fillId="0" borderId="0"/>
  </cellStyleXfs>
  <cellXfs count="2217">
    <xf numFmtId="0" fontId="0" fillId="0" borderId="0" xfId="0"/>
    <xf numFmtId="0" fontId="2" fillId="2" borderId="0" xfId="30" applyFont="1" applyFill="1" applyAlignment="1" applyProtection="1">
      <alignment horizontal="left" vertical="center" wrapText="1"/>
      <protection hidden="1"/>
    </xf>
    <xf numFmtId="1" fontId="8" fillId="2" borderId="1" xfId="34" applyNumberFormat="1" applyFont="1" applyFill="1" applyBorder="1" applyAlignment="1" applyProtection="1">
      <alignment horizontal="center" vertical="center"/>
      <protection locked="0"/>
    </xf>
    <xf numFmtId="0" fontId="15" fillId="2" borderId="1" xfId="34" applyFont="1" applyFill="1" applyBorder="1" applyAlignment="1" applyProtection="1">
      <alignment horizontal="left" vertical="center" wrapText="1"/>
      <protection locked="0"/>
    </xf>
    <xf numFmtId="49" fontId="19" fillId="2" borderId="1" xfId="33" applyNumberFormat="1" applyFont="1" applyFill="1" applyBorder="1" applyAlignment="1" applyProtection="1">
      <alignment horizontal="center" vertical="center"/>
      <protection locked="0"/>
    </xf>
    <xf numFmtId="0" fontId="2" fillId="2" borderId="0" xfId="33" applyFont="1" applyFill="1" applyProtection="1">
      <protection hidden="1"/>
    </xf>
    <xf numFmtId="0" fontId="2" fillId="2" borderId="0" xfId="33" applyFont="1" applyFill="1" applyAlignment="1" applyProtection="1">
      <alignment horizontal="right"/>
      <protection hidden="1"/>
    </xf>
    <xf numFmtId="169" fontId="2" fillId="2" borderId="0" xfId="33" applyNumberFormat="1" applyFont="1" applyFill="1" applyProtection="1">
      <protection hidden="1"/>
    </xf>
    <xf numFmtId="1" fontId="2" fillId="2" borderId="0" xfId="33" applyNumberFormat="1" applyFont="1" applyFill="1" applyProtection="1">
      <protection hidden="1"/>
    </xf>
    <xf numFmtId="2" fontId="2" fillId="2" borderId="0" xfId="33" applyNumberFormat="1" applyFont="1" applyFill="1" applyAlignment="1" applyProtection="1">
      <alignment horizontal="right"/>
      <protection hidden="1"/>
    </xf>
    <xf numFmtId="0" fontId="2" fillId="0" borderId="0" xfId="33" applyFont="1"/>
    <xf numFmtId="0" fontId="8" fillId="2" borderId="0" xfId="33" applyFont="1" applyFill="1" applyAlignment="1" applyProtection="1">
      <alignment horizontal="center" textRotation="90"/>
      <protection hidden="1"/>
    </xf>
    <xf numFmtId="0" fontId="2" fillId="2" borderId="0" xfId="33" applyFont="1" applyFill="1" applyAlignment="1" applyProtection="1">
      <alignment horizontal="left"/>
      <protection locked="0"/>
    </xf>
    <xf numFmtId="169" fontId="2" fillId="2" borderId="0" xfId="33" applyNumberFormat="1" applyFont="1" applyFill="1" applyAlignment="1" applyProtection="1">
      <alignment horizontal="left"/>
      <protection hidden="1"/>
    </xf>
    <xf numFmtId="0" fontId="2" fillId="2" borderId="0" xfId="33" applyFont="1" applyFill="1" applyProtection="1">
      <protection locked="0"/>
    </xf>
    <xf numFmtId="1" fontId="2" fillId="2" borderId="0" xfId="33" applyNumberFormat="1" applyFont="1" applyFill="1" applyProtection="1">
      <protection locked="0"/>
    </xf>
    <xf numFmtId="1" fontId="2" fillId="0" borderId="0" xfId="33" applyNumberFormat="1" applyFont="1" applyAlignment="1">
      <alignment textRotation="90"/>
    </xf>
    <xf numFmtId="1" fontId="8" fillId="0" borderId="0" xfId="33" applyNumberFormat="1" applyFont="1"/>
    <xf numFmtId="0" fontId="8" fillId="2" borderId="4" xfId="34" applyFont="1" applyFill="1" applyBorder="1" applyAlignment="1" applyProtection="1">
      <alignment horizontal="left" vertical="center" wrapText="1"/>
      <protection locked="0"/>
    </xf>
    <xf numFmtId="1" fontId="15" fillId="5" borderId="1" xfId="34" applyNumberFormat="1" applyFont="1" applyFill="1" applyBorder="1" applyAlignment="1" applyProtection="1">
      <alignment horizontal="center" vertical="center" wrapText="1"/>
      <protection locked="0"/>
    </xf>
    <xf numFmtId="1" fontId="15" fillId="4" borderId="1" xfId="34" applyNumberFormat="1" applyFont="1" applyFill="1" applyBorder="1" applyAlignment="1" applyProtection="1">
      <alignment horizontal="center" vertical="center" wrapText="1"/>
      <protection locked="0"/>
    </xf>
    <xf numFmtId="4" fontId="16" fillId="4" borderId="1" xfId="34" applyNumberFormat="1" applyFont="1" applyFill="1" applyBorder="1" applyAlignment="1" applyProtection="1">
      <alignment horizontal="right" vertical="center" wrapText="1"/>
      <protection locked="0"/>
    </xf>
    <xf numFmtId="2" fontId="15" fillId="4" borderId="1" xfId="34" applyNumberFormat="1" applyFont="1" applyFill="1" applyBorder="1" applyAlignment="1" applyProtection="1">
      <alignment horizontal="center" vertical="center" wrapText="1"/>
      <protection locked="0"/>
    </xf>
    <xf numFmtId="1" fontId="16" fillId="4" borderId="1" xfId="34" applyNumberFormat="1" applyFont="1" applyFill="1" applyBorder="1" applyAlignment="1" applyProtection="1">
      <alignment horizontal="center" vertical="center" wrapText="1"/>
      <protection locked="0"/>
    </xf>
    <xf numFmtId="1" fontId="8" fillId="6" borderId="1" xfId="34" applyNumberFormat="1" applyFont="1" applyFill="1" applyBorder="1" applyAlignment="1" applyProtection="1">
      <alignment horizontal="center" vertical="center"/>
      <protection hidden="1"/>
    </xf>
    <xf numFmtId="169" fontId="8" fillId="6" borderId="1" xfId="34" applyNumberFormat="1" applyFont="1" applyFill="1" applyBorder="1" applyAlignment="1" applyProtection="1">
      <alignment horizontal="right" vertical="center"/>
      <protection hidden="1"/>
    </xf>
    <xf numFmtId="169" fontId="8" fillId="6" borderId="1" xfId="34" applyNumberFormat="1" applyFont="1" applyFill="1" applyBorder="1" applyAlignment="1" applyProtection="1">
      <alignment horizontal="center" vertical="center"/>
      <protection hidden="1"/>
    </xf>
    <xf numFmtId="2" fontId="8" fillId="6" borderId="1" xfId="34" applyNumberFormat="1" applyFont="1" applyFill="1" applyBorder="1" applyAlignment="1" applyProtection="1">
      <alignment horizontal="center" vertical="center"/>
      <protection hidden="1"/>
    </xf>
    <xf numFmtId="4" fontId="9" fillId="5" borderId="1" xfId="34" applyNumberFormat="1" applyFont="1" applyFill="1" applyBorder="1" applyAlignment="1" applyProtection="1">
      <alignment horizontal="center" vertical="top" textRotation="90" wrapText="1"/>
      <protection hidden="1"/>
    </xf>
    <xf numFmtId="0" fontId="13" fillId="2" borderId="0" xfId="33" applyFont="1" applyFill="1" applyAlignment="1" applyProtection="1">
      <alignment horizontal="left"/>
      <protection locked="0"/>
    </xf>
    <xf numFmtId="0" fontId="15" fillId="6" borderId="1" xfId="33" applyFont="1" applyFill="1" applyBorder="1" applyAlignment="1" applyProtection="1">
      <alignment horizontal="left" vertical="center" wrapText="1"/>
      <protection hidden="1"/>
    </xf>
    <xf numFmtId="0" fontId="2" fillId="0" borderId="0" xfId="33" applyFont="1" applyAlignment="1">
      <alignment horizontal="left"/>
    </xf>
    <xf numFmtId="0" fontId="15" fillId="6" borderId="4" xfId="33" applyFont="1" applyFill="1" applyBorder="1" applyAlignment="1" applyProtection="1">
      <alignment horizontal="left" vertical="center" wrapText="1"/>
      <protection hidden="1"/>
    </xf>
    <xf numFmtId="167" fontId="8" fillId="6" borderId="1" xfId="34" applyNumberFormat="1" applyFont="1" applyFill="1" applyBorder="1" applyAlignment="1" applyProtection="1">
      <alignment horizontal="center" vertical="center"/>
      <protection hidden="1"/>
    </xf>
    <xf numFmtId="1" fontId="8" fillId="6" borderId="4" xfId="34" applyNumberFormat="1" applyFont="1" applyFill="1" applyBorder="1" applyAlignment="1" applyProtection="1">
      <alignment horizontal="center" vertical="center"/>
      <protection hidden="1"/>
    </xf>
    <xf numFmtId="167" fontId="2" fillId="5" borderId="1" xfId="33" applyNumberFormat="1" applyFont="1" applyFill="1" applyBorder="1" applyAlignment="1" applyProtection="1">
      <alignment horizontal="center" vertical="center" wrapText="1"/>
      <protection locked="0"/>
    </xf>
    <xf numFmtId="167" fontId="2" fillId="4" borderId="1" xfId="33" applyNumberFormat="1" applyFont="1" applyFill="1" applyBorder="1" applyAlignment="1" applyProtection="1">
      <alignment horizontal="center" vertical="center" wrapText="1"/>
      <protection locked="0"/>
    </xf>
    <xf numFmtId="1" fontId="22" fillId="6" borderId="5" xfId="33" applyNumberFormat="1" applyFont="1" applyFill="1" applyBorder="1" applyAlignment="1" applyProtection="1">
      <alignment horizontal="center" vertical="center"/>
      <protection hidden="1"/>
    </xf>
    <xf numFmtId="1" fontId="22" fillId="6" borderId="7" xfId="33" applyNumberFormat="1" applyFont="1" applyFill="1" applyBorder="1" applyAlignment="1" applyProtection="1">
      <alignment horizontal="center" vertical="center"/>
      <protection hidden="1"/>
    </xf>
    <xf numFmtId="1" fontId="2" fillId="2" borderId="0" xfId="33" applyNumberFormat="1" applyFont="1" applyFill="1" applyAlignment="1" applyProtection="1">
      <alignment horizontal="left"/>
      <protection hidden="1"/>
    </xf>
    <xf numFmtId="0" fontId="13" fillId="11" borderId="0" xfId="33" applyFont="1" applyFill="1" applyAlignment="1" applyProtection="1">
      <alignment horizontal="center" vertical="center" wrapText="1"/>
      <protection hidden="1"/>
    </xf>
    <xf numFmtId="3" fontId="2" fillId="11" borderId="0" xfId="33" applyNumberFormat="1" applyFont="1" applyFill="1" applyAlignment="1" applyProtection="1">
      <alignment horizontal="left" vertical="center" wrapText="1"/>
      <protection hidden="1"/>
    </xf>
    <xf numFmtId="0" fontId="2" fillId="17" borderId="5" xfId="33" applyFont="1" applyFill="1" applyBorder="1" applyAlignment="1" applyProtection="1">
      <alignment horizontal="center" textRotation="90" wrapText="1"/>
      <protection hidden="1"/>
    </xf>
    <xf numFmtId="3" fontId="13" fillId="17" borderId="1" xfId="34" applyNumberFormat="1" applyFont="1" applyFill="1" applyBorder="1" applyAlignment="1" applyProtection="1">
      <alignment horizontal="center" vertical="center" wrapText="1"/>
      <protection locked="0"/>
    </xf>
    <xf numFmtId="0" fontId="29" fillId="2" borderId="0" xfId="33" applyFont="1" applyFill="1" applyAlignment="1" applyProtection="1">
      <alignment vertical="center"/>
      <protection locked="0"/>
    </xf>
    <xf numFmtId="0" fontId="2" fillId="2" borderId="14" xfId="33" applyFont="1" applyFill="1" applyBorder="1" applyAlignment="1" applyProtection="1">
      <alignment horizontal="center"/>
      <protection hidden="1"/>
    </xf>
    <xf numFmtId="0" fontId="2" fillId="2" borderId="0" xfId="33" applyFont="1" applyFill="1" applyAlignment="1" applyProtection="1">
      <alignment horizontal="center"/>
      <protection hidden="1"/>
    </xf>
    <xf numFmtId="0" fontId="16" fillId="11" borderId="0" xfId="33" applyFont="1" applyFill="1" applyAlignment="1" applyProtection="1">
      <alignment horizontal="center" vertical="center"/>
      <protection locked="0"/>
    </xf>
    <xf numFmtId="49" fontId="33" fillId="2" borderId="1" xfId="35" applyNumberFormat="1" applyFont="1" applyFill="1" applyBorder="1" applyAlignment="1" applyProtection="1">
      <alignment horizontal="center" vertical="center"/>
      <protection locked="0"/>
    </xf>
    <xf numFmtId="49" fontId="19" fillId="2" borderId="0" xfId="35" applyNumberFormat="1" applyFont="1" applyFill="1" applyAlignment="1" applyProtection="1">
      <alignment horizontal="center" vertical="center"/>
      <protection locked="0"/>
    </xf>
    <xf numFmtId="0" fontId="2" fillId="2" borderId="0" xfId="35" applyFont="1" applyFill="1" applyProtection="1">
      <protection locked="0"/>
    </xf>
    <xf numFmtId="0" fontId="2" fillId="2" borderId="0" xfId="35" applyFont="1" applyFill="1" applyAlignment="1" applyProtection="1">
      <alignment horizontal="left"/>
      <protection locked="0"/>
    </xf>
    <xf numFmtId="0" fontId="13" fillId="2" borderId="0" xfId="35" applyFont="1" applyFill="1" applyAlignment="1" applyProtection="1">
      <alignment horizontal="right" vertical="center"/>
      <protection locked="0"/>
    </xf>
    <xf numFmtId="0" fontId="17" fillId="2" borderId="0" xfId="35" applyFont="1" applyFill="1" applyAlignment="1" applyProtection="1">
      <alignment horizontal="center" vertical="center"/>
      <protection locked="0"/>
    </xf>
    <xf numFmtId="49" fontId="33" fillId="0" borderId="1" xfId="38" applyNumberFormat="1" applyFont="1" applyBorder="1" applyAlignment="1" applyProtection="1">
      <alignment horizontal="center" vertical="center"/>
      <protection locked="0"/>
    </xf>
    <xf numFmtId="0" fontId="17" fillId="0" borderId="0" xfId="38" applyFont="1" applyAlignment="1" applyProtection="1">
      <alignment horizontal="center" vertical="center"/>
      <protection locked="0"/>
    </xf>
    <xf numFmtId="0" fontId="2" fillId="0" borderId="0" xfId="38" applyFont="1" applyProtection="1">
      <protection locked="0"/>
    </xf>
    <xf numFmtId="0" fontId="2" fillId="0" borderId="2" xfId="36" applyFont="1" applyBorder="1" applyAlignment="1" applyProtection="1">
      <alignment horizontal="left" vertical="center"/>
      <protection locked="0"/>
    </xf>
    <xf numFmtId="0" fontId="18" fillId="0" borderId="0" xfId="36" applyFont="1" applyAlignment="1" applyProtection="1">
      <alignment vertical="center"/>
      <protection locked="0"/>
    </xf>
    <xf numFmtId="0" fontId="2" fillId="0" borderId="0" xfId="36" applyFont="1" applyProtection="1">
      <protection locked="0"/>
    </xf>
    <xf numFmtId="0" fontId="2" fillId="0" borderId="0" xfId="36" applyFont="1" applyAlignment="1" applyProtection="1">
      <alignment vertical="center" wrapText="1"/>
      <protection locked="0"/>
    </xf>
    <xf numFmtId="0" fontId="2" fillId="0" borderId="0" xfId="38" applyFont="1" applyAlignment="1" applyProtection="1">
      <alignment vertical="center"/>
      <protection locked="0"/>
    </xf>
    <xf numFmtId="0" fontId="2" fillId="0" borderId="0" xfId="36" applyFont="1" applyAlignment="1" applyProtection="1">
      <alignment vertical="center"/>
      <protection locked="0"/>
    </xf>
    <xf numFmtId="0" fontId="8" fillId="0" borderId="0" xfId="36" applyFont="1" applyAlignment="1" applyProtection="1">
      <alignment horizontal="left" vertical="center" wrapText="1"/>
      <protection locked="0"/>
    </xf>
    <xf numFmtId="0" fontId="8" fillId="6" borderId="1" xfId="36" applyFont="1" applyFill="1" applyBorder="1" applyAlignment="1" applyProtection="1">
      <alignment horizontal="left" vertical="center" wrapText="1"/>
      <protection locked="0"/>
    </xf>
    <xf numFmtId="168" fontId="2" fillId="2" borderId="1" xfId="36" applyNumberFormat="1" applyFont="1" applyFill="1" applyBorder="1" applyAlignment="1" applyProtection="1">
      <alignment vertical="center" wrapText="1"/>
      <protection locked="0"/>
    </xf>
    <xf numFmtId="0" fontId="2" fillId="6" borderId="1" xfId="36" applyFont="1" applyFill="1" applyBorder="1" applyAlignment="1" applyProtection="1">
      <alignment horizontal="left" vertical="center" wrapText="1"/>
      <protection locked="0"/>
    </xf>
    <xf numFmtId="0" fontId="8" fillId="0" borderId="0" xfId="38" applyFont="1" applyAlignment="1" applyProtection="1">
      <alignment horizontal="left"/>
      <protection locked="0"/>
    </xf>
    <xf numFmtId="0" fontId="15" fillId="2" borderId="0" xfId="43" applyFont="1" applyFill="1" applyProtection="1">
      <protection locked="0"/>
    </xf>
    <xf numFmtId="0" fontId="40" fillId="6" borderId="1" xfId="43" applyFont="1" applyFill="1" applyBorder="1" applyAlignment="1" applyProtection="1">
      <alignment horizontal="center" vertical="center" wrapText="1"/>
      <protection locked="0"/>
    </xf>
    <xf numFmtId="0" fontId="41" fillId="6" borderId="1" xfId="43" applyFont="1" applyFill="1" applyBorder="1" applyAlignment="1" applyProtection="1">
      <alignment horizontal="center" vertical="center" wrapText="1"/>
      <protection locked="0"/>
    </xf>
    <xf numFmtId="0" fontId="41" fillId="6" borderId="4" xfId="43" applyFont="1" applyFill="1" applyBorder="1" applyAlignment="1" applyProtection="1">
      <alignment horizontal="center" vertical="center" wrapText="1"/>
      <protection locked="0"/>
    </xf>
    <xf numFmtId="0" fontId="15" fillId="0" borderId="0" xfId="43" applyFont="1" applyProtection="1">
      <protection locked="0"/>
    </xf>
    <xf numFmtId="0" fontId="8" fillId="6" borderId="5" xfId="43" applyFont="1" applyFill="1" applyBorder="1" applyAlignment="1" applyProtection="1">
      <alignment horizontal="center" vertical="center" wrapText="1"/>
      <protection locked="0"/>
    </xf>
    <xf numFmtId="0" fontId="41" fillId="6" borderId="5" xfId="43" applyFont="1" applyFill="1" applyBorder="1" applyAlignment="1" applyProtection="1">
      <alignment horizontal="center" vertical="center" wrapText="1"/>
      <protection locked="0"/>
    </xf>
    <xf numFmtId="0" fontId="2" fillId="6" borderId="1" xfId="43" applyFont="1" applyFill="1" applyBorder="1" applyAlignment="1" applyProtection="1">
      <alignment horizontal="left" vertical="center" wrapText="1"/>
      <protection locked="0"/>
    </xf>
    <xf numFmtId="168" fontId="2" fillId="6" borderId="1" xfId="43" applyNumberFormat="1" applyFont="1" applyFill="1" applyBorder="1" applyAlignment="1" applyProtection="1">
      <alignment horizontal="right" vertical="center" wrapText="1"/>
      <protection locked="0"/>
    </xf>
    <xf numFmtId="168" fontId="9" fillId="0" borderId="1" xfId="43" applyNumberFormat="1" applyFont="1" applyBorder="1" applyAlignment="1" applyProtection="1">
      <alignment horizontal="right" vertical="center" wrapText="1"/>
      <protection locked="0"/>
    </xf>
    <xf numFmtId="0" fontId="15" fillId="0" borderId="0" xfId="43" applyFont="1" applyAlignment="1" applyProtection="1">
      <alignment vertical="center"/>
      <protection locked="0"/>
    </xf>
    <xf numFmtId="0" fontId="2" fillId="8" borderId="1" xfId="43" applyFont="1" applyFill="1" applyBorder="1" applyAlignment="1" applyProtection="1">
      <alignment horizontal="left" vertical="center" wrapText="1"/>
      <protection locked="0"/>
    </xf>
    <xf numFmtId="3" fontId="2" fillId="8" borderId="1" xfId="43" applyNumberFormat="1" applyFont="1" applyFill="1" applyBorder="1" applyAlignment="1" applyProtection="1">
      <alignment horizontal="center" vertical="center" wrapText="1"/>
      <protection locked="0"/>
    </xf>
    <xf numFmtId="0" fontId="8" fillId="6" borderId="1" xfId="43" applyFont="1" applyFill="1" applyBorder="1" applyAlignment="1" applyProtection="1">
      <alignment horizontal="center" vertical="center" wrapText="1"/>
      <protection locked="0"/>
    </xf>
    <xf numFmtId="168" fontId="2" fillId="0" borderId="1" xfId="43" applyNumberFormat="1" applyFont="1" applyBorder="1" applyAlignment="1" applyProtection="1">
      <alignment horizontal="right" vertical="center" wrapText="1"/>
      <protection locked="0"/>
    </xf>
    <xf numFmtId="0" fontId="8" fillId="8" borderId="1" xfId="43" applyFont="1" applyFill="1" applyBorder="1" applyAlignment="1" applyProtection="1">
      <alignment horizontal="center" vertical="center" wrapText="1"/>
      <protection locked="0"/>
    </xf>
    <xf numFmtId="0" fontId="15" fillId="18" borderId="1" xfId="43" applyFont="1" applyFill="1" applyBorder="1" applyAlignment="1" applyProtection="1">
      <alignment horizontal="center" vertical="center" textRotation="90" wrapText="1"/>
      <protection locked="0"/>
    </xf>
    <xf numFmtId="0" fontId="13" fillId="18" borderId="6" xfId="43" applyFont="1" applyFill="1" applyBorder="1" applyAlignment="1" applyProtection="1">
      <alignment horizontal="left" vertical="center" wrapText="1"/>
      <protection locked="0"/>
    </xf>
    <xf numFmtId="0" fontId="8" fillId="0" borderId="0" xfId="43" applyFont="1" applyAlignment="1" applyProtection="1">
      <alignment horizontal="left"/>
      <protection locked="0"/>
    </xf>
    <xf numFmtId="0" fontId="12" fillId="2" borderId="0" xfId="43" applyFont="1" applyFill="1" applyProtection="1">
      <protection locked="0"/>
    </xf>
    <xf numFmtId="0" fontId="2" fillId="0" borderId="0" xfId="0" applyFont="1" applyProtection="1">
      <protection locked="0"/>
    </xf>
    <xf numFmtId="0" fontId="8" fillId="6" borderId="1" xfId="43" applyFont="1" applyFill="1" applyBorder="1" applyAlignment="1" applyProtection="1">
      <alignment horizontal="left" vertical="center"/>
      <protection locked="0"/>
    </xf>
    <xf numFmtId="0" fontId="13" fillId="6" borderId="1" xfId="43" applyFont="1" applyFill="1" applyBorder="1" applyAlignment="1" applyProtection="1">
      <alignment horizontal="left" vertical="center" wrapText="1"/>
      <protection locked="0"/>
    </xf>
    <xf numFmtId="4" fontId="2" fillId="6" borderId="1" xfId="43" applyNumberFormat="1" applyFont="1" applyFill="1" applyBorder="1" applyAlignment="1" applyProtection="1">
      <alignment horizontal="right" vertical="center" wrapText="1"/>
      <protection locked="0"/>
    </xf>
    <xf numFmtId="4" fontId="13" fillId="0" borderId="1" xfId="43" applyNumberFormat="1" applyFont="1" applyBorder="1" applyAlignment="1" applyProtection="1">
      <alignment horizontal="right" vertical="center" wrapText="1"/>
      <protection locked="0"/>
    </xf>
    <xf numFmtId="0" fontId="2" fillId="7" borderId="1" xfId="43" applyFont="1" applyFill="1" applyBorder="1" applyAlignment="1" applyProtection="1">
      <alignment horizontal="left" vertical="center" wrapText="1"/>
      <protection locked="0"/>
    </xf>
    <xf numFmtId="3" fontId="2" fillId="7" borderId="1" xfId="43" applyNumberFormat="1" applyFont="1" applyFill="1" applyBorder="1" applyAlignment="1" applyProtection="1">
      <alignment horizontal="center" vertical="center" wrapText="1"/>
      <protection locked="0"/>
    </xf>
    <xf numFmtId="168" fontId="9" fillId="2" borderId="1" xfId="43" applyNumberFormat="1" applyFont="1" applyFill="1" applyBorder="1" applyAlignment="1" applyProtection="1">
      <alignment horizontal="right" vertical="center" wrapText="1"/>
      <protection locked="0"/>
    </xf>
    <xf numFmtId="1" fontId="8" fillId="3" borderId="1" xfId="39" applyNumberFormat="1" applyFont="1" applyFill="1" applyBorder="1" applyAlignment="1" applyProtection="1">
      <alignment horizontal="center" vertical="center"/>
      <protection locked="0"/>
    </xf>
    <xf numFmtId="1" fontId="8" fillId="3" borderId="4" xfId="39" applyNumberFormat="1" applyFont="1" applyFill="1" applyBorder="1" applyAlignment="1" applyProtection="1">
      <alignment horizontal="center" vertical="center"/>
      <protection locked="0"/>
    </xf>
    <xf numFmtId="0" fontId="2" fillId="0" borderId="0" xfId="39" applyFont="1" applyProtection="1">
      <protection locked="0"/>
    </xf>
    <xf numFmtId="0" fontId="2" fillId="6" borderId="4" xfId="39" applyFont="1" applyFill="1" applyBorder="1" applyAlignment="1" applyProtection="1">
      <alignment horizontal="center" vertical="center" wrapText="1"/>
      <protection locked="0"/>
    </xf>
    <xf numFmtId="1" fontId="2" fillId="2" borderId="4" xfId="39" applyNumberFormat="1" applyFont="1" applyFill="1" applyBorder="1" applyAlignment="1" applyProtection="1">
      <alignment horizontal="center" vertical="center"/>
      <protection locked="0"/>
    </xf>
    <xf numFmtId="0" fontId="2" fillId="0" borderId="0" xfId="39" applyFont="1" applyAlignment="1" applyProtection="1">
      <alignment vertical="center"/>
      <protection locked="0"/>
    </xf>
    <xf numFmtId="0" fontId="13" fillId="3" borderId="4" xfId="39" applyFont="1" applyFill="1" applyBorder="1" applyAlignment="1" applyProtection="1">
      <alignment horizontal="center" vertical="center" wrapText="1"/>
      <protection locked="0"/>
    </xf>
    <xf numFmtId="0" fontId="18" fillId="0" borderId="0" xfId="37" applyFont="1" applyProtection="1">
      <protection locked="0"/>
    </xf>
    <xf numFmtId="0" fontId="8" fillId="6" borderId="1" xfId="38" applyFont="1" applyFill="1" applyBorder="1" applyAlignment="1" applyProtection="1">
      <alignment horizontal="center" vertical="center" wrapText="1"/>
      <protection locked="0"/>
    </xf>
    <xf numFmtId="0" fontId="8" fillId="6" borderId="1" xfId="38" applyFont="1" applyFill="1" applyBorder="1" applyAlignment="1" applyProtection="1">
      <alignment horizontal="center" vertical="center"/>
      <protection locked="0"/>
    </xf>
    <xf numFmtId="0" fontId="2" fillId="6" borderId="1" xfId="38" applyFont="1" applyFill="1" applyBorder="1" applyAlignment="1" applyProtection="1">
      <alignment horizontal="center" textRotation="90" wrapText="1"/>
      <protection locked="0"/>
    </xf>
    <xf numFmtId="0" fontId="8" fillId="6" borderId="1" xfId="38" applyFont="1" applyFill="1" applyBorder="1" applyAlignment="1" applyProtection="1">
      <alignment horizontal="center" textRotation="90" wrapText="1"/>
      <protection locked="0"/>
    </xf>
    <xf numFmtId="0" fontId="18" fillId="0" borderId="0" xfId="38" applyFont="1" applyProtection="1">
      <protection locked="0"/>
    </xf>
    <xf numFmtId="0" fontId="8" fillId="0" borderId="3" xfId="38" applyFont="1" applyBorder="1" applyAlignment="1" applyProtection="1">
      <alignment horizontal="center" vertical="center" wrapText="1"/>
      <protection locked="0"/>
    </xf>
    <xf numFmtId="167" fontId="2" fillId="0" borderId="3" xfId="38" applyNumberFormat="1" applyFont="1" applyBorder="1" applyAlignment="1" applyProtection="1">
      <alignment horizontal="right" vertical="center"/>
      <protection locked="0"/>
    </xf>
    <xf numFmtId="1" fontId="2" fillId="2" borderId="3" xfId="38" applyNumberFormat="1" applyFont="1" applyFill="1" applyBorder="1" applyAlignment="1" applyProtection="1">
      <alignment horizontal="right" vertical="center"/>
      <protection locked="0"/>
    </xf>
    <xf numFmtId="0" fontId="8" fillId="0" borderId="1" xfId="38" applyFont="1" applyBorder="1" applyAlignment="1" applyProtection="1">
      <alignment horizontal="center" vertical="center" wrapText="1"/>
      <protection locked="0"/>
    </xf>
    <xf numFmtId="167" fontId="2" fillId="0" borderId="1" xfId="38" applyNumberFormat="1" applyFont="1" applyBorder="1" applyAlignment="1" applyProtection="1">
      <alignment horizontal="right" vertical="center"/>
      <protection locked="0"/>
    </xf>
    <xf numFmtId="1" fontId="2" fillId="2" borderId="1" xfId="38" applyNumberFormat="1" applyFont="1" applyFill="1" applyBorder="1" applyAlignment="1" applyProtection="1">
      <alignment horizontal="right" vertical="center"/>
      <protection locked="0"/>
    </xf>
    <xf numFmtId="0" fontId="13" fillId="3" borderId="4" xfId="38" applyFont="1" applyFill="1" applyBorder="1" applyAlignment="1" applyProtection="1">
      <alignment horizontal="center" vertical="center" wrapText="1"/>
      <protection locked="0"/>
    </xf>
    <xf numFmtId="0" fontId="8" fillId="2" borderId="1" xfId="38" applyFont="1" applyFill="1" applyBorder="1" applyAlignment="1" applyProtection="1">
      <alignment horizontal="center" vertical="center" wrapText="1"/>
      <protection locked="0"/>
    </xf>
    <xf numFmtId="0" fontId="2" fillId="6" borderId="1" xfId="38" applyFont="1" applyFill="1" applyBorder="1" applyAlignment="1" applyProtection="1">
      <alignment horizontal="center" vertical="center"/>
      <protection locked="0"/>
    </xf>
    <xf numFmtId="168" fontId="2" fillId="2" borderId="1" xfId="38" applyNumberFormat="1" applyFont="1" applyFill="1" applyBorder="1" applyAlignment="1" applyProtection="1">
      <alignment vertical="center"/>
      <protection locked="0"/>
    </xf>
    <xf numFmtId="1" fontId="2" fillId="6" borderId="1" xfId="38" applyNumberFormat="1" applyFont="1" applyFill="1" applyBorder="1" applyAlignment="1" applyProtection="1">
      <alignment horizontal="right" vertical="center"/>
      <protection locked="0"/>
    </xf>
    <xf numFmtId="2" fontId="13" fillId="6" borderId="1" xfId="38" applyNumberFormat="1" applyFont="1" applyFill="1" applyBorder="1" applyAlignment="1" applyProtection="1">
      <alignment horizontal="center" vertical="center"/>
      <protection locked="0"/>
    </xf>
    <xf numFmtId="0" fontId="42" fillId="3" borderId="1" xfId="38" applyFont="1" applyFill="1" applyBorder="1" applyAlignment="1" applyProtection="1">
      <alignment horizontal="center" vertical="center" wrapText="1"/>
      <protection locked="0"/>
    </xf>
    <xf numFmtId="0" fontId="13" fillId="3" borderId="1" xfId="38" applyFont="1" applyFill="1" applyBorder="1" applyAlignment="1" applyProtection="1">
      <alignment horizontal="center" vertical="center"/>
      <protection locked="0"/>
    </xf>
    <xf numFmtId="0" fontId="42" fillId="19" borderId="1" xfId="38" applyFont="1" applyFill="1" applyBorder="1" applyAlignment="1" applyProtection="1">
      <alignment horizontal="center" vertical="center"/>
      <protection locked="0"/>
    </xf>
    <xf numFmtId="0" fontId="42" fillId="2" borderId="0" xfId="38" applyFont="1" applyFill="1" applyAlignment="1" applyProtection="1">
      <alignment horizontal="center" vertical="center"/>
      <protection locked="0"/>
    </xf>
    <xf numFmtId="0" fontId="37" fillId="2" borderId="0" xfId="38" applyFont="1" applyFill="1" applyAlignment="1" applyProtection="1">
      <alignment horizontal="left" vertical="center" wrapText="1"/>
      <protection locked="0"/>
    </xf>
    <xf numFmtId="1" fontId="13" fillId="2" borderId="0" xfId="38" applyNumberFormat="1" applyFont="1" applyFill="1" applyAlignment="1" applyProtection="1">
      <alignment horizontal="center" vertical="center"/>
      <protection locked="0"/>
    </xf>
    <xf numFmtId="2" fontId="13" fillId="2" borderId="0" xfId="38" applyNumberFormat="1" applyFont="1" applyFill="1" applyAlignment="1" applyProtection="1">
      <alignment horizontal="center" vertical="center"/>
      <protection locked="0"/>
    </xf>
    <xf numFmtId="0" fontId="42" fillId="2" borderId="1" xfId="38" applyFont="1" applyFill="1" applyBorder="1" applyAlignment="1" applyProtection="1">
      <alignment horizontal="center" vertical="center"/>
      <protection locked="0"/>
    </xf>
    <xf numFmtId="167" fontId="9" fillId="2" borderId="1" xfId="38" applyNumberFormat="1" applyFont="1" applyFill="1" applyBorder="1" applyAlignment="1" applyProtection="1">
      <alignment horizontal="right" vertical="center"/>
      <protection locked="0"/>
    </xf>
    <xf numFmtId="1" fontId="2" fillId="6" borderId="1" xfId="38" applyNumberFormat="1" applyFont="1" applyFill="1" applyBorder="1" applyAlignment="1" applyProtection="1">
      <alignment horizontal="center" vertical="center"/>
      <protection locked="0"/>
    </xf>
    <xf numFmtId="2" fontId="2" fillId="6" borderId="1" xfId="38" applyNumberFormat="1" applyFont="1" applyFill="1" applyBorder="1" applyAlignment="1" applyProtection="1">
      <alignment horizontal="center" vertical="center"/>
      <protection locked="0"/>
    </xf>
    <xf numFmtId="0" fontId="18" fillId="2" borderId="0" xfId="37" applyFont="1" applyFill="1" applyAlignment="1" applyProtection="1">
      <alignment horizontal="center" vertical="center" wrapText="1"/>
      <protection locked="0"/>
    </xf>
    <xf numFmtId="1" fontId="18" fillId="2" borderId="0" xfId="37" applyNumberFormat="1" applyFont="1" applyFill="1" applyAlignment="1" applyProtection="1">
      <alignment horizontal="center" vertical="center"/>
      <protection locked="0"/>
    </xf>
    <xf numFmtId="0" fontId="18" fillId="2" borderId="0" xfId="37" applyFont="1" applyFill="1" applyProtection="1">
      <protection locked="0"/>
    </xf>
    <xf numFmtId="0" fontId="2" fillId="3" borderId="4" xfId="39" applyFont="1" applyFill="1" applyBorder="1" applyAlignment="1" applyProtection="1">
      <alignment horizontal="left" vertical="center"/>
      <protection locked="0"/>
    </xf>
    <xf numFmtId="0" fontId="2" fillId="2" borderId="0" xfId="37" applyFont="1" applyFill="1" applyAlignment="1" applyProtection="1">
      <alignment horizontal="left" vertical="center" wrapText="1"/>
      <protection locked="0"/>
    </xf>
    <xf numFmtId="0" fontId="2" fillId="0" borderId="0" xfId="37" applyFont="1" applyProtection="1">
      <protection locked="0"/>
    </xf>
    <xf numFmtId="0" fontId="2" fillId="2" borderId="0" xfId="41" applyFont="1" applyFill="1" applyProtection="1">
      <protection locked="0"/>
    </xf>
    <xf numFmtId="0" fontId="8" fillId="4" borderId="1" xfId="41" applyFont="1" applyFill="1" applyBorder="1" applyAlignment="1" applyProtection="1">
      <alignment vertical="center"/>
      <protection locked="0"/>
    </xf>
    <xf numFmtId="0" fontId="2" fillId="6" borderId="1" xfId="41" applyFont="1" applyFill="1" applyBorder="1" applyAlignment="1" applyProtection="1">
      <alignment vertical="center"/>
      <protection locked="0"/>
    </xf>
    <xf numFmtId="0" fontId="15" fillId="6" borderId="1" xfId="41" applyFont="1" applyFill="1" applyBorder="1" applyAlignment="1" applyProtection="1">
      <alignment horizontal="center" vertical="center" wrapText="1"/>
      <protection locked="0"/>
    </xf>
    <xf numFmtId="0" fontId="15" fillId="6" borderId="1" xfId="41" applyFont="1" applyFill="1" applyBorder="1" applyAlignment="1" applyProtection="1">
      <alignment horizontal="center" vertical="center"/>
      <protection locked="0"/>
    </xf>
    <xf numFmtId="49" fontId="2" fillId="2" borderId="1" xfId="40" applyNumberFormat="1" applyFont="1" applyFill="1" applyBorder="1" applyAlignment="1" applyProtection="1">
      <alignment horizontal="right" vertical="center" wrapText="1"/>
      <protection locked="0"/>
    </xf>
    <xf numFmtId="49" fontId="2" fillId="2" borderId="1" xfId="40" applyNumberFormat="1" applyFont="1" applyFill="1" applyBorder="1" applyAlignment="1" applyProtection="1">
      <alignment horizontal="center" vertical="center" wrapText="1"/>
      <protection locked="0"/>
    </xf>
    <xf numFmtId="49" fontId="2" fillId="2" borderId="1" xfId="40" applyNumberFormat="1" applyFont="1" applyFill="1" applyBorder="1" applyAlignment="1" applyProtection="1">
      <alignment vertical="center" wrapText="1"/>
      <protection locked="0"/>
    </xf>
    <xf numFmtId="0" fontId="16" fillId="5" borderId="1" xfId="40" applyFont="1" applyFill="1" applyBorder="1" applyAlignment="1" applyProtection="1">
      <alignment horizontal="center" vertical="center"/>
      <protection locked="0"/>
    </xf>
    <xf numFmtId="167" fontId="15" fillId="4" borderId="1" xfId="41" applyNumberFormat="1" applyFont="1" applyFill="1" applyBorder="1" applyAlignment="1" applyProtection="1">
      <alignment horizontal="center" vertical="center"/>
      <protection locked="0"/>
    </xf>
    <xf numFmtId="1" fontId="15" fillId="4" borderId="1" xfId="41" applyNumberFormat="1" applyFont="1" applyFill="1" applyBorder="1" applyAlignment="1" applyProtection="1">
      <alignment horizontal="center" vertical="center"/>
      <protection locked="0"/>
    </xf>
    <xf numFmtId="167" fontId="15" fillId="2" borderId="1" xfId="41" applyNumberFormat="1" applyFont="1" applyFill="1" applyBorder="1" applyAlignment="1" applyProtection="1">
      <alignment horizontal="center" vertical="center"/>
      <protection locked="0"/>
    </xf>
    <xf numFmtId="1" fontId="15" fillId="2" borderId="1" xfId="41" applyNumberFormat="1" applyFont="1" applyFill="1" applyBorder="1" applyAlignment="1" applyProtection="1">
      <alignment horizontal="center" vertical="center"/>
      <protection locked="0"/>
    </xf>
    <xf numFmtId="168" fontId="15" fillId="5" borderId="1" xfId="41" applyNumberFormat="1" applyFont="1" applyFill="1" applyBorder="1" applyAlignment="1" applyProtection="1">
      <alignment horizontal="center" vertical="center"/>
      <protection locked="0"/>
    </xf>
    <xf numFmtId="3" fontId="15" fillId="5" borderId="1" xfId="41" applyNumberFormat="1" applyFont="1" applyFill="1" applyBorder="1" applyAlignment="1" applyProtection="1">
      <alignment horizontal="center" vertical="center"/>
      <protection locked="0"/>
    </xf>
    <xf numFmtId="49" fontId="2" fillId="2" borderId="1" xfId="41" applyNumberFormat="1" applyFont="1" applyFill="1" applyBorder="1" applyAlignment="1" applyProtection="1">
      <alignment horizontal="right" vertical="center" wrapText="1"/>
      <protection locked="0"/>
    </xf>
    <xf numFmtId="49" fontId="2" fillId="2" borderId="1" xfId="41" applyNumberFormat="1" applyFont="1" applyFill="1" applyBorder="1" applyAlignment="1" applyProtection="1">
      <alignment horizontal="center" vertical="center" wrapText="1"/>
      <protection locked="0"/>
    </xf>
    <xf numFmtId="49" fontId="2" fillId="2" borderId="1" xfId="41" applyNumberFormat="1" applyFont="1" applyFill="1" applyBorder="1" applyAlignment="1" applyProtection="1">
      <alignment vertical="center" wrapText="1"/>
      <protection locked="0"/>
    </xf>
    <xf numFmtId="0" fontId="16" fillId="5" borderId="1" xfId="41" applyFont="1" applyFill="1" applyBorder="1" applyAlignment="1" applyProtection="1">
      <alignment horizontal="center" vertical="center"/>
      <protection locked="0"/>
    </xf>
    <xf numFmtId="1" fontId="8" fillId="5" borderId="1" xfId="41" applyNumberFormat="1" applyFont="1" applyFill="1" applyBorder="1" applyAlignment="1" applyProtection="1">
      <alignment horizontal="center" vertical="center" wrapText="1"/>
      <protection locked="0"/>
    </xf>
    <xf numFmtId="3" fontId="15" fillId="5" borderId="1" xfId="41" applyNumberFormat="1" applyFont="1" applyFill="1" applyBorder="1" applyAlignment="1" applyProtection="1">
      <alignment horizontal="center" vertical="center" wrapText="1"/>
      <protection locked="0"/>
    </xf>
    <xf numFmtId="0" fontId="2" fillId="2" borderId="0" xfId="41" applyFont="1" applyFill="1" applyAlignment="1" applyProtection="1">
      <alignment vertical="center"/>
      <protection locked="0"/>
    </xf>
    <xf numFmtId="0" fontId="2" fillId="2" borderId="0" xfId="41" applyFont="1" applyFill="1" applyAlignment="1" applyProtection="1">
      <alignment horizontal="right"/>
      <protection locked="0"/>
    </xf>
    <xf numFmtId="0" fontId="2" fillId="2" borderId="0" xfId="41" applyFont="1" applyFill="1" applyAlignment="1" applyProtection="1">
      <alignment horizontal="center"/>
      <protection locked="0"/>
    </xf>
    <xf numFmtId="0" fontId="2" fillId="0" borderId="0" xfId="42" applyFont="1" applyProtection="1">
      <protection locked="0"/>
    </xf>
    <xf numFmtId="0" fontId="8" fillId="6" borderId="5" xfId="42" applyFont="1" applyFill="1" applyBorder="1" applyAlignment="1" applyProtection="1">
      <alignment horizontal="center" vertical="center" wrapText="1"/>
      <protection locked="0"/>
    </xf>
    <xf numFmtId="0" fontId="41" fillId="6" borderId="5" xfId="42" applyFont="1" applyFill="1" applyBorder="1" applyAlignment="1" applyProtection="1">
      <alignment horizontal="center" vertical="center" wrapText="1"/>
      <protection locked="0"/>
    </xf>
    <xf numFmtId="0" fontId="8" fillId="0" borderId="0" xfId="42" applyFont="1" applyProtection="1">
      <protection locked="0"/>
    </xf>
    <xf numFmtId="0" fontId="2" fillId="0" borderId="1" xfId="42" applyFont="1" applyBorder="1" applyAlignment="1" applyProtection="1">
      <alignment horizontal="center" vertical="center" wrapText="1"/>
      <protection locked="0"/>
    </xf>
    <xf numFmtId="0" fontId="8" fillId="0" borderId="1" xfId="42" applyFont="1" applyBorder="1" applyAlignment="1" applyProtection="1">
      <alignment horizontal="left" vertical="center" wrapText="1"/>
      <protection locked="0"/>
    </xf>
    <xf numFmtId="1" fontId="10" fillId="2" borderId="1" xfId="42" applyNumberFormat="1" applyFont="1" applyFill="1" applyBorder="1" applyAlignment="1" applyProtection="1">
      <alignment horizontal="center" vertical="center"/>
      <protection locked="0"/>
    </xf>
    <xf numFmtId="1" fontId="10" fillId="18" borderId="1" xfId="42" applyNumberFormat="1" applyFont="1" applyFill="1" applyBorder="1" applyAlignment="1" applyProtection="1">
      <alignment horizontal="center" vertical="center"/>
      <protection locked="0"/>
    </xf>
    <xf numFmtId="1" fontId="10" fillId="8" borderId="1" xfId="42" applyNumberFormat="1" applyFont="1" applyFill="1" applyBorder="1" applyAlignment="1" applyProtection="1">
      <alignment horizontal="center" vertical="center"/>
      <protection locked="0"/>
    </xf>
    <xf numFmtId="1" fontId="10" fillId="6" borderId="1" xfId="42" applyNumberFormat="1" applyFont="1" applyFill="1" applyBorder="1" applyAlignment="1" applyProtection="1">
      <alignment horizontal="center" vertical="center"/>
      <protection locked="0"/>
    </xf>
    <xf numFmtId="1" fontId="10" fillId="7" borderId="1" xfId="42" applyNumberFormat="1" applyFont="1" applyFill="1" applyBorder="1" applyAlignment="1" applyProtection="1">
      <alignment horizontal="center" vertical="center"/>
      <protection locked="0"/>
    </xf>
    <xf numFmtId="0" fontId="15" fillId="0" borderId="1" xfId="42" applyFont="1" applyBorder="1" applyAlignment="1" applyProtection="1">
      <alignment horizontal="left" vertical="center" wrapText="1"/>
      <protection locked="0"/>
    </xf>
    <xf numFmtId="0" fontId="2" fillId="2" borderId="1" xfId="41" applyFont="1" applyFill="1" applyBorder="1" applyAlignment="1" applyProtection="1">
      <alignment horizontal="center" vertical="center" wrapText="1"/>
      <protection locked="0"/>
    </xf>
    <xf numFmtId="0" fontId="2" fillId="2" borderId="0" xfId="42" applyFont="1" applyFill="1" applyProtection="1">
      <protection locked="0"/>
    </xf>
    <xf numFmtId="0" fontId="10" fillId="2" borderId="0" xfId="42" applyFont="1" applyFill="1" applyProtection="1">
      <protection locked="0"/>
    </xf>
    <xf numFmtId="0" fontId="15" fillId="2" borderId="0" xfId="42" applyFont="1" applyFill="1" applyProtection="1">
      <protection locked="0"/>
    </xf>
    <xf numFmtId="0" fontId="15" fillId="0" borderId="0" xfId="42" applyFont="1" applyProtection="1">
      <protection locked="0"/>
    </xf>
    <xf numFmtId="0" fontId="22" fillId="4" borderId="8" xfId="42" applyFont="1" applyFill="1" applyBorder="1" applyAlignment="1" applyProtection="1">
      <alignment horizontal="center" textRotation="90" wrapText="1"/>
      <protection locked="0"/>
    </xf>
    <xf numFmtId="0" fontId="22" fillId="9" borderId="8" xfId="42" applyFont="1" applyFill="1" applyBorder="1" applyAlignment="1" applyProtection="1">
      <alignment horizontal="center" textRotation="90" wrapText="1"/>
      <protection locked="0"/>
    </xf>
    <xf numFmtId="0" fontId="15" fillId="6" borderId="5" xfId="42" applyFont="1" applyFill="1" applyBorder="1" applyAlignment="1" applyProtection="1">
      <alignment horizontal="center" textRotation="90" wrapText="1"/>
      <protection locked="0"/>
    </xf>
    <xf numFmtId="0" fontId="8" fillId="6" borderId="1" xfId="42" applyFont="1" applyFill="1" applyBorder="1" applyAlignment="1" applyProtection="1">
      <alignment horizontal="center" vertical="center" wrapText="1"/>
      <protection locked="0"/>
    </xf>
    <xf numFmtId="0" fontId="8" fillId="6" borderId="6" xfId="42" applyFont="1" applyFill="1" applyBorder="1" applyAlignment="1" applyProtection="1">
      <alignment horizontal="center" vertical="center" wrapText="1"/>
      <protection locked="0"/>
    </xf>
    <xf numFmtId="0" fontId="8" fillId="6" borderId="1" xfId="42" applyFont="1" applyFill="1" applyBorder="1" applyAlignment="1" applyProtection="1">
      <alignment horizontal="center" vertical="center"/>
      <protection locked="0"/>
    </xf>
    <xf numFmtId="49" fontId="8" fillId="0" borderId="1" xfId="42" applyNumberFormat="1" applyFont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1" fontId="8" fillId="4" borderId="1" xfId="42" applyNumberFormat="1" applyFont="1" applyFill="1" applyBorder="1" applyAlignment="1" applyProtection="1">
      <alignment horizontal="right" vertical="center" wrapText="1"/>
      <protection locked="0"/>
    </xf>
    <xf numFmtId="0" fontId="8" fillId="4" borderId="1" xfId="42" applyFont="1" applyFill="1" applyBorder="1" applyAlignment="1" applyProtection="1">
      <alignment horizontal="right" vertical="center" wrapText="1"/>
      <protection locked="0"/>
    </xf>
    <xf numFmtId="0" fontId="8" fillId="9" borderId="1" xfId="42" applyFont="1" applyFill="1" applyBorder="1" applyAlignment="1" applyProtection="1">
      <alignment horizontal="right" vertical="center" wrapText="1"/>
      <protection locked="0"/>
    </xf>
    <xf numFmtId="49" fontId="8" fillId="0" borderId="1" xfId="42" applyNumberFormat="1" applyFont="1" applyBorder="1" applyAlignment="1" applyProtection="1">
      <alignment horizontal="left" vertical="center" wrapText="1"/>
      <protection locked="0"/>
    </xf>
    <xf numFmtId="0" fontId="8" fillId="0" borderId="1" xfId="42" applyFont="1" applyBorder="1" applyAlignment="1" applyProtection="1">
      <alignment horizontal="right" vertical="center" wrapText="1"/>
      <protection locked="0"/>
    </xf>
    <xf numFmtId="0" fontId="15" fillId="0" borderId="0" xfId="42" applyFont="1" applyAlignment="1" applyProtection="1">
      <alignment vertical="center"/>
      <protection locked="0"/>
    </xf>
    <xf numFmtId="1" fontId="8" fillId="2" borderId="4" xfId="34" applyNumberFormat="1" applyFont="1" applyFill="1" applyBorder="1" applyAlignment="1" applyProtection="1">
      <alignment horizontal="left" vertical="center" wrapText="1"/>
      <protection locked="0"/>
    </xf>
    <xf numFmtId="3" fontId="8" fillId="0" borderId="1" xfId="42" applyNumberFormat="1" applyFont="1" applyBorder="1" applyAlignment="1" applyProtection="1">
      <alignment horizontal="right" vertical="center" wrapText="1"/>
      <protection locked="0"/>
    </xf>
    <xf numFmtId="3" fontId="15" fillId="4" borderId="1" xfId="42" applyNumberFormat="1" applyFont="1" applyFill="1" applyBorder="1" applyAlignment="1" applyProtection="1">
      <alignment horizontal="right" vertical="top" textRotation="90" wrapText="1"/>
      <protection locked="0"/>
    </xf>
    <xf numFmtId="3" fontId="15" fillId="9" borderId="1" xfId="42" applyNumberFormat="1" applyFont="1" applyFill="1" applyBorder="1" applyAlignment="1" applyProtection="1">
      <alignment horizontal="right" vertical="top" textRotation="90" wrapText="1"/>
      <protection locked="0"/>
    </xf>
    <xf numFmtId="0" fontId="16" fillId="20" borderId="1" xfId="42" applyFont="1" applyFill="1" applyBorder="1" applyAlignment="1" applyProtection="1">
      <alignment vertical="top" textRotation="90"/>
      <protection locked="0"/>
    </xf>
    <xf numFmtId="0" fontId="9" fillId="2" borderId="0" xfId="0" applyFont="1" applyFill="1" applyAlignment="1" applyProtection="1">
      <alignment horizontal="left" vertical="center" wrapText="1"/>
      <protection locked="0"/>
    </xf>
    <xf numFmtId="0" fontId="15" fillId="6" borderId="1" xfId="0" applyFont="1" applyFill="1" applyBorder="1" applyAlignment="1" applyProtection="1">
      <alignment horizontal="center" textRotation="90"/>
      <protection locked="0"/>
    </xf>
    <xf numFmtId="0" fontId="2" fillId="6" borderId="1" xfId="0" applyFont="1" applyFill="1" applyBorder="1" applyAlignment="1" applyProtection="1">
      <alignment horizontal="center" vertical="center" wrapText="1"/>
      <protection locked="0"/>
    </xf>
    <xf numFmtId="0" fontId="2" fillId="6" borderId="1" xfId="0" applyFont="1" applyFill="1" applyBorder="1" applyAlignment="1" applyProtection="1">
      <alignment horizontal="center" textRotation="90" wrapText="1"/>
      <protection locked="0"/>
    </xf>
    <xf numFmtId="0" fontId="15" fillId="6" borderId="1" xfId="0" applyFont="1" applyFill="1" applyBorder="1" applyAlignment="1" applyProtection="1">
      <alignment horizontal="center" textRotation="90" wrapText="1"/>
      <protection locked="0"/>
    </xf>
    <xf numFmtId="0" fontId="15" fillId="6" borderId="1" xfId="0" applyFont="1" applyFill="1" applyBorder="1" applyAlignment="1" applyProtection="1">
      <alignment horizontal="center" vertical="center" wrapText="1"/>
      <protection locked="0"/>
    </xf>
    <xf numFmtId="0" fontId="22" fillId="6" borderId="13" xfId="0" applyFont="1" applyFill="1" applyBorder="1" applyAlignment="1" applyProtection="1">
      <alignment horizontal="center" textRotation="90" wrapText="1"/>
      <protection locked="0"/>
    </xf>
    <xf numFmtId="0" fontId="2" fillId="2" borderId="0" xfId="0" applyFont="1" applyFill="1" applyProtection="1">
      <protection locked="0"/>
    </xf>
    <xf numFmtId="0" fontId="8" fillId="6" borderId="5" xfId="0" applyFont="1" applyFill="1" applyBorder="1" applyAlignment="1" applyProtection="1">
      <alignment horizontal="center" vertical="center"/>
      <protection locked="0"/>
    </xf>
    <xf numFmtId="0" fontId="8" fillId="6" borderId="13" xfId="0" applyFont="1" applyFill="1" applyBorder="1" applyAlignment="1" applyProtection="1">
      <alignment horizontal="center" vertical="center"/>
      <protection locked="0"/>
    </xf>
    <xf numFmtId="0" fontId="8" fillId="0" borderId="0" xfId="0" applyFont="1" applyProtection="1">
      <protection locked="0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49" fontId="8" fillId="2" borderId="11" xfId="0" applyNumberFormat="1" applyFont="1" applyFill="1" applyBorder="1" applyAlignment="1" applyProtection="1">
      <alignment horizontal="right" vertical="center" wrapText="1"/>
      <protection locked="0"/>
    </xf>
    <xf numFmtId="49" fontId="8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8" fillId="2" borderId="12" xfId="0" applyFont="1" applyFill="1" applyBorder="1" applyAlignment="1" applyProtection="1">
      <alignment horizontal="right" vertical="center" wrapText="1"/>
      <protection locked="0"/>
    </xf>
    <xf numFmtId="49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0" xfId="0" applyFont="1" applyFill="1" applyAlignment="1" applyProtection="1">
      <alignment horizontal="center"/>
      <protection locked="0"/>
    </xf>
    <xf numFmtId="0" fontId="2" fillId="0" borderId="0" xfId="37" applyFont="1" applyAlignment="1" applyProtection="1">
      <alignment vertical="center"/>
      <protection locked="0"/>
    </xf>
    <xf numFmtId="0" fontId="2" fillId="2" borderId="0" xfId="37" applyFont="1" applyFill="1" applyAlignment="1" applyProtection="1">
      <alignment vertical="center"/>
      <protection locked="0"/>
    </xf>
    <xf numFmtId="0" fontId="2" fillId="2" borderId="0" xfId="40" applyFont="1" applyFill="1" applyProtection="1">
      <protection locked="0"/>
    </xf>
    <xf numFmtId="0" fontId="2" fillId="0" borderId="0" xfId="45" applyFont="1" applyProtection="1">
      <protection locked="0"/>
    </xf>
    <xf numFmtId="0" fontId="9" fillId="0" borderId="16" xfId="0" applyFont="1" applyBorder="1" applyAlignment="1" applyProtection="1">
      <alignment horizontal="right" vertical="center"/>
      <protection locked="0"/>
    </xf>
    <xf numFmtId="0" fontId="9" fillId="0" borderId="0" xfId="0" applyFont="1" applyProtection="1"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43" fillId="0" borderId="16" xfId="0" applyFont="1" applyBorder="1" applyAlignment="1" applyProtection="1">
      <alignment vertical="center"/>
      <protection locked="0"/>
    </xf>
    <xf numFmtId="0" fontId="2" fillId="0" borderId="39" xfId="0" applyFont="1" applyBorder="1" applyAlignment="1" applyProtection="1">
      <alignment horizontal="center" vertical="center" wrapText="1"/>
      <protection locked="0"/>
    </xf>
    <xf numFmtId="0" fontId="2" fillId="0" borderId="44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Continuous"/>
      <protection locked="0"/>
    </xf>
    <xf numFmtId="0" fontId="2" fillId="0" borderId="68" xfId="0" applyFont="1" applyBorder="1" applyAlignment="1" applyProtection="1">
      <alignment horizontal="left" vertical="center" wrapText="1"/>
      <protection locked="0"/>
    </xf>
    <xf numFmtId="0" fontId="2" fillId="0" borderId="38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43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47" xfId="0" applyFont="1" applyBorder="1" applyAlignment="1" applyProtection="1">
      <alignment horizontal="center" vertical="center" wrapText="1"/>
      <protection locked="0"/>
    </xf>
    <xf numFmtId="0" fontId="2" fillId="0" borderId="46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2" fillId="0" borderId="95" xfId="0" applyFont="1" applyBorder="1" applyAlignment="1" applyProtection="1">
      <alignment horizontal="center" vertical="center" wrapText="1"/>
      <protection locked="0"/>
    </xf>
    <xf numFmtId="0" fontId="2" fillId="0" borderId="67" xfId="0" applyFont="1" applyBorder="1" applyAlignment="1" applyProtection="1">
      <alignment horizontal="left" vertical="center" wrapText="1"/>
      <protection locked="0"/>
    </xf>
    <xf numFmtId="0" fontId="2" fillId="0" borderId="45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0" xfId="44" applyFont="1" applyProtection="1">
      <protection locked="0"/>
    </xf>
    <xf numFmtId="0" fontId="9" fillId="0" borderId="0" xfId="44" applyFont="1" applyAlignment="1" applyProtection="1">
      <alignment horizontal="left" vertical="center"/>
      <protection locked="0"/>
    </xf>
    <xf numFmtId="0" fontId="2" fillId="2" borderId="0" xfId="44" applyFont="1" applyFill="1" applyProtection="1">
      <protection locked="0"/>
    </xf>
    <xf numFmtId="0" fontId="2" fillId="0" borderId="0" xfId="46" applyFont="1" applyProtection="1">
      <protection locked="0"/>
    </xf>
    <xf numFmtId="0" fontId="2" fillId="0" borderId="0" xfId="46" applyFont="1" applyAlignment="1" applyProtection="1">
      <alignment horizontal="center"/>
      <protection locked="0"/>
    </xf>
    <xf numFmtId="0" fontId="2" fillId="2" borderId="0" xfId="46" applyFont="1" applyFill="1" applyProtection="1">
      <protection locked="0"/>
    </xf>
    <xf numFmtId="1" fontId="2" fillId="0" borderId="0" xfId="46" applyNumberFormat="1" applyFont="1" applyProtection="1">
      <protection locked="0"/>
    </xf>
    <xf numFmtId="0" fontId="10" fillId="2" borderId="0" xfId="46" applyFont="1" applyFill="1" applyProtection="1">
      <protection locked="0"/>
    </xf>
    <xf numFmtId="0" fontId="2" fillId="2" borderId="0" xfId="33" applyFont="1" applyFill="1" applyAlignment="1" applyProtection="1">
      <alignment horizontal="right"/>
      <protection locked="0"/>
    </xf>
    <xf numFmtId="169" fontId="2" fillId="2" borderId="0" xfId="33" applyNumberFormat="1" applyFont="1" applyFill="1" applyProtection="1">
      <protection locked="0"/>
    </xf>
    <xf numFmtId="2" fontId="2" fillId="2" borderId="0" xfId="33" applyNumberFormat="1" applyFont="1" applyFill="1" applyAlignment="1" applyProtection="1">
      <alignment horizontal="right"/>
      <protection locked="0"/>
    </xf>
    <xf numFmtId="0" fontId="30" fillId="2" borderId="0" xfId="33" applyFont="1" applyFill="1" applyAlignment="1" applyProtection="1">
      <alignment horizontal="left" vertical="center"/>
      <protection locked="0"/>
    </xf>
    <xf numFmtId="0" fontId="27" fillId="2" borderId="0" xfId="33" applyFont="1" applyFill="1" applyAlignment="1" applyProtection="1">
      <alignment horizontal="left" vertical="center"/>
      <protection locked="0"/>
    </xf>
    <xf numFmtId="1" fontId="2" fillId="2" borderId="0" xfId="33" applyNumberFormat="1" applyFont="1" applyFill="1" applyAlignment="1" applyProtection="1">
      <alignment horizontal="left"/>
      <protection locked="0"/>
    </xf>
    <xf numFmtId="169" fontId="2" fillId="2" borderId="0" xfId="33" applyNumberFormat="1" applyFont="1" applyFill="1" applyAlignment="1" applyProtection="1">
      <alignment horizontal="left"/>
      <protection locked="0"/>
    </xf>
    <xf numFmtId="0" fontId="20" fillId="2" borderId="0" xfId="33" applyFont="1" applyFill="1" applyProtection="1">
      <protection locked="0"/>
    </xf>
    <xf numFmtId="4" fontId="16" fillId="16" borderId="1" xfId="30" applyNumberFormat="1" applyFont="1" applyFill="1" applyBorder="1" applyAlignment="1" applyProtection="1">
      <alignment horizontal="right" vertical="center" wrapText="1"/>
      <protection locked="0"/>
    </xf>
    <xf numFmtId="1" fontId="16" fillId="10" borderId="1" xfId="33" applyNumberFormat="1" applyFont="1" applyFill="1" applyBorder="1" applyAlignment="1" applyProtection="1">
      <alignment horizontal="center" vertical="center" wrapText="1"/>
      <protection locked="0"/>
    </xf>
    <xf numFmtId="167" fontId="15" fillId="15" borderId="1" xfId="33" applyNumberFormat="1" applyFont="1" applyFill="1" applyBorder="1" applyAlignment="1" applyProtection="1">
      <alignment horizontal="center" vertical="center" wrapText="1"/>
      <protection locked="0"/>
    </xf>
    <xf numFmtId="169" fontId="15" fillId="15" borderId="4" xfId="30" applyNumberFormat="1" applyFont="1" applyFill="1" applyBorder="1" applyAlignment="1" applyProtection="1">
      <alignment horizontal="right" vertical="center" wrapText="1"/>
      <protection locked="0"/>
    </xf>
    <xf numFmtId="2" fontId="15" fillId="15" borderId="4" xfId="30" applyNumberFormat="1" applyFont="1" applyFill="1" applyBorder="1" applyAlignment="1" applyProtection="1">
      <alignment horizontal="right" vertical="center" wrapText="1"/>
      <protection locked="0"/>
    </xf>
    <xf numFmtId="169" fontId="15" fillId="14" borderId="1" xfId="30" applyNumberFormat="1" applyFont="1" applyFill="1" applyBorder="1" applyAlignment="1" applyProtection="1">
      <alignment horizontal="right" vertical="center" wrapText="1"/>
      <protection locked="0"/>
    </xf>
    <xf numFmtId="167" fontId="16" fillId="10" borderId="1" xfId="33" applyNumberFormat="1" applyFont="1" applyFill="1" applyBorder="1" applyAlignment="1" applyProtection="1">
      <alignment horizontal="center" vertical="center" wrapText="1"/>
      <protection locked="0"/>
    </xf>
    <xf numFmtId="1" fontId="16" fillId="12" borderId="1" xfId="33" applyNumberFormat="1" applyFont="1" applyFill="1" applyBorder="1" applyAlignment="1" applyProtection="1">
      <alignment horizontal="right" vertical="center" wrapText="1"/>
      <protection locked="0"/>
    </xf>
    <xf numFmtId="0" fontId="13" fillId="11" borderId="0" xfId="33" applyFont="1" applyFill="1" applyAlignment="1" applyProtection="1">
      <alignment horizontal="center" vertical="center" wrapText="1"/>
      <protection locked="0"/>
    </xf>
    <xf numFmtId="0" fontId="2" fillId="0" borderId="0" xfId="33" applyFont="1" applyAlignment="1" applyProtection="1">
      <alignment horizontal="left"/>
      <protection locked="0"/>
    </xf>
    <xf numFmtId="3" fontId="2" fillId="11" borderId="0" xfId="33" applyNumberFormat="1" applyFont="1" applyFill="1" applyAlignment="1" applyProtection="1">
      <alignment horizontal="left" vertical="center" wrapText="1"/>
      <protection locked="0"/>
    </xf>
    <xf numFmtId="0" fontId="2" fillId="0" borderId="0" xfId="33" applyFont="1" applyProtection="1">
      <protection locked="0"/>
    </xf>
    <xf numFmtId="0" fontId="2" fillId="0" borderId="0" xfId="36" applyFont="1" applyProtection="1">
      <protection hidden="1"/>
    </xf>
    <xf numFmtId="0" fontId="2" fillId="11" borderId="6" xfId="36" applyFont="1" applyFill="1" applyBorder="1" applyAlignment="1" applyProtection="1">
      <alignment horizontal="center" vertical="center" wrapText="1"/>
      <protection hidden="1"/>
    </xf>
    <xf numFmtId="0" fontId="13" fillId="0" borderId="2" xfId="39" applyFont="1" applyBorder="1" applyAlignment="1" applyProtection="1">
      <alignment vertical="center"/>
      <protection locked="0"/>
    </xf>
    <xf numFmtId="0" fontId="8" fillId="2" borderId="14" xfId="0" applyFont="1" applyFill="1" applyBorder="1" applyAlignment="1" applyProtection="1">
      <alignment horizontal="right" vertical="center" wrapText="1"/>
      <protection locked="0"/>
    </xf>
    <xf numFmtId="49" fontId="8" fillId="2" borderId="14" xfId="0" applyNumberFormat="1" applyFont="1" applyFill="1" applyBorder="1" applyAlignment="1" applyProtection="1">
      <alignment horizontal="left" vertical="center" wrapText="1"/>
      <protection locked="0"/>
    </xf>
    <xf numFmtId="49" fontId="8" fillId="2" borderId="14" xfId="0" applyNumberFormat="1" applyFont="1" applyFill="1" applyBorder="1" applyAlignment="1" applyProtection="1">
      <alignment horizontal="right" vertical="center" wrapText="1"/>
      <protection locked="0"/>
    </xf>
    <xf numFmtId="0" fontId="8" fillId="2" borderId="0" xfId="0" applyFont="1" applyFill="1" applyAlignment="1" applyProtection="1">
      <alignment horizontal="right" vertical="center" wrapText="1"/>
      <protection locked="0"/>
    </xf>
    <xf numFmtId="49" fontId="8" fillId="2" borderId="0" xfId="0" applyNumberFormat="1" applyFont="1" applyFill="1" applyAlignment="1" applyProtection="1">
      <alignment horizontal="left" vertical="center" wrapText="1"/>
      <protection locked="0"/>
    </xf>
    <xf numFmtId="49" fontId="8" fillId="2" borderId="0" xfId="0" applyNumberFormat="1" applyFont="1" applyFill="1" applyAlignment="1" applyProtection="1">
      <alignment horizontal="right" vertical="center" wrapText="1"/>
      <protection locked="0"/>
    </xf>
    <xf numFmtId="0" fontId="4" fillId="6" borderId="17" xfId="46" applyFont="1" applyFill="1" applyBorder="1" applyAlignment="1" applyProtection="1">
      <alignment horizontal="left" vertical="center" wrapText="1"/>
      <protection locked="0"/>
    </xf>
    <xf numFmtId="0" fontId="4" fillId="6" borderId="18" xfId="46" applyFont="1" applyFill="1" applyBorder="1" applyAlignment="1" applyProtection="1">
      <alignment horizontal="left" vertical="center" wrapText="1"/>
      <protection locked="0"/>
    </xf>
    <xf numFmtId="0" fontId="4" fillId="6" borderId="19" xfId="46" applyFont="1" applyFill="1" applyBorder="1" applyAlignment="1" applyProtection="1">
      <alignment horizontal="left" vertical="center" wrapText="1"/>
      <protection locked="0"/>
    </xf>
    <xf numFmtId="0" fontId="4" fillId="6" borderId="41" xfId="46" applyFont="1" applyFill="1" applyBorder="1" applyAlignment="1" applyProtection="1">
      <alignment horizontal="left" vertical="center" wrapText="1"/>
      <protection locked="0"/>
    </xf>
    <xf numFmtId="0" fontId="4" fillId="6" borderId="0" xfId="46" applyFont="1" applyFill="1" applyAlignment="1" applyProtection="1">
      <alignment horizontal="left" vertical="center" wrapText="1"/>
      <protection locked="0"/>
    </xf>
    <xf numFmtId="0" fontId="4" fillId="6" borderId="42" xfId="46" applyFont="1" applyFill="1" applyBorder="1" applyAlignment="1" applyProtection="1">
      <alignment horizontal="left" vertical="center" wrapText="1"/>
      <protection locked="0"/>
    </xf>
    <xf numFmtId="0" fontId="49" fillId="6" borderId="56" xfId="46" applyFont="1" applyFill="1" applyBorder="1" applyAlignment="1" applyProtection="1">
      <alignment horizontal="center" textRotation="90" wrapText="1"/>
      <protection locked="0"/>
    </xf>
    <xf numFmtId="0" fontId="49" fillId="6" borderId="55" xfId="46" applyFont="1" applyFill="1" applyBorder="1" applyAlignment="1" applyProtection="1">
      <alignment horizontal="center" textRotation="90" wrapText="1"/>
      <protection locked="0"/>
    </xf>
    <xf numFmtId="0" fontId="1" fillId="6" borderId="55" xfId="46" applyFont="1" applyFill="1" applyBorder="1" applyAlignment="1" applyProtection="1">
      <alignment horizontal="center" vertical="center" wrapText="1"/>
      <protection locked="0"/>
    </xf>
    <xf numFmtId="0" fontId="49" fillId="6" borderId="58" xfId="46" applyFont="1" applyFill="1" applyBorder="1" applyAlignment="1" applyProtection="1">
      <alignment horizontal="center" textRotation="90" wrapText="1"/>
      <protection locked="0"/>
    </xf>
    <xf numFmtId="0" fontId="1" fillId="6" borderId="56" xfId="46" applyFont="1" applyFill="1" applyBorder="1" applyAlignment="1" applyProtection="1">
      <alignment horizontal="center" vertical="center" wrapText="1"/>
      <protection locked="0"/>
    </xf>
    <xf numFmtId="0" fontId="1" fillId="6" borderId="58" xfId="46" applyFont="1" applyFill="1" applyBorder="1" applyAlignment="1" applyProtection="1">
      <alignment horizontal="center" vertical="center" wrapText="1"/>
      <protection locked="0"/>
    </xf>
    <xf numFmtId="0" fontId="1" fillId="0" borderId="38" xfId="46" applyFont="1" applyBorder="1" applyAlignment="1" applyProtection="1">
      <alignment horizontal="center" vertical="center" wrapText="1"/>
      <protection locked="0"/>
    </xf>
    <xf numFmtId="0" fontId="1" fillId="0" borderId="1" xfId="46" applyFont="1" applyBorder="1" applyAlignment="1" applyProtection="1">
      <alignment horizontal="center" vertical="center" wrapText="1"/>
      <protection locked="0"/>
    </xf>
    <xf numFmtId="0" fontId="1" fillId="0" borderId="43" xfId="46" applyFont="1" applyBorder="1" applyAlignment="1" applyProtection="1">
      <alignment horizontal="center" vertical="center" wrapText="1"/>
      <protection locked="0"/>
    </xf>
    <xf numFmtId="0" fontId="51" fillId="6" borderId="81" xfId="46" applyFont="1" applyFill="1" applyBorder="1" applyAlignment="1" applyProtection="1">
      <alignment horizontal="center" textRotation="90" wrapText="1"/>
      <protection locked="0"/>
    </xf>
    <xf numFmtId="0" fontId="51" fillId="6" borderId="16" xfId="46" applyFont="1" applyFill="1" applyBorder="1" applyAlignment="1" applyProtection="1">
      <alignment horizontal="center" textRotation="90" wrapText="1"/>
      <protection locked="0"/>
    </xf>
    <xf numFmtId="0" fontId="1" fillId="6" borderId="20" xfId="46" applyFont="1" applyFill="1" applyBorder="1" applyAlignment="1" applyProtection="1">
      <alignment horizontal="center" vertical="center"/>
      <protection locked="0"/>
    </xf>
    <xf numFmtId="0" fontId="1" fillId="6" borderId="89" xfId="46" applyFont="1" applyFill="1" applyBorder="1" applyAlignment="1" applyProtection="1">
      <alignment horizontal="center" vertical="center"/>
      <protection locked="0"/>
    </xf>
    <xf numFmtId="0" fontId="1" fillId="6" borderId="98" xfId="46" applyFont="1" applyFill="1" applyBorder="1" applyAlignment="1" applyProtection="1">
      <alignment horizontal="center" vertical="center"/>
      <protection locked="0"/>
    </xf>
    <xf numFmtId="0" fontId="1" fillId="6" borderId="21" xfId="46" applyFont="1" applyFill="1" applyBorder="1" applyAlignment="1" applyProtection="1">
      <alignment horizontal="center" vertical="center"/>
      <protection locked="0"/>
    </xf>
    <xf numFmtId="0" fontId="1" fillId="6" borderId="56" xfId="46" applyFont="1" applyFill="1" applyBorder="1" applyAlignment="1" applyProtection="1">
      <alignment horizontal="center" vertical="center"/>
      <protection locked="0"/>
    </xf>
    <xf numFmtId="0" fontId="1" fillId="6" borderId="58" xfId="46" applyFont="1" applyFill="1" applyBorder="1" applyAlignment="1" applyProtection="1">
      <alignment horizontal="center" vertical="center"/>
      <protection locked="0"/>
    </xf>
    <xf numFmtId="0" fontId="1" fillId="6" borderId="57" xfId="46" applyFont="1" applyFill="1" applyBorder="1" applyAlignment="1" applyProtection="1">
      <alignment horizontal="center" vertical="center"/>
      <protection locked="0"/>
    </xf>
    <xf numFmtId="0" fontId="1" fillId="6" borderId="89" xfId="46" applyFont="1" applyFill="1" applyBorder="1" applyAlignment="1" applyProtection="1">
      <alignment horizontal="center" vertical="center"/>
      <protection hidden="1"/>
    </xf>
    <xf numFmtId="0" fontId="1" fillId="0" borderId="39" xfId="46" applyFont="1" applyBorder="1" applyAlignment="1" applyProtection="1">
      <alignment horizontal="center" vertical="center" wrapText="1"/>
      <protection locked="0"/>
    </xf>
    <xf numFmtId="0" fontId="1" fillId="0" borderId="12" xfId="46" applyFont="1" applyBorder="1" applyAlignment="1" applyProtection="1">
      <alignment horizontal="center" vertical="center" wrapText="1"/>
      <protection locked="0"/>
    </xf>
    <xf numFmtId="0" fontId="1" fillId="0" borderId="11" xfId="46" applyFont="1" applyBorder="1" applyAlignment="1" applyProtection="1">
      <alignment horizontal="center" vertical="center" wrapText="1"/>
      <protection locked="0"/>
    </xf>
    <xf numFmtId="0" fontId="1" fillId="0" borderId="90" xfId="46" applyFont="1" applyBorder="1" applyAlignment="1" applyProtection="1">
      <alignment horizontal="center" vertical="center" wrapText="1"/>
      <protection locked="0"/>
    </xf>
    <xf numFmtId="0" fontId="1" fillId="0" borderId="44" xfId="46" applyFont="1" applyBorder="1" applyAlignment="1" applyProtection="1">
      <alignment horizontal="center" vertical="center" wrapText="1"/>
      <protection locked="0"/>
    </xf>
    <xf numFmtId="0" fontId="1" fillId="0" borderId="6" xfId="46" applyFont="1" applyBorder="1" applyAlignment="1" applyProtection="1">
      <alignment horizontal="center" vertical="center" wrapText="1"/>
      <protection locked="0"/>
    </xf>
    <xf numFmtId="0" fontId="1" fillId="0" borderId="4" xfId="46" applyFont="1" applyBorder="1" applyAlignment="1" applyProtection="1">
      <alignment horizontal="center" vertical="center" wrapText="1"/>
      <protection locked="0"/>
    </xf>
    <xf numFmtId="0" fontId="1" fillId="0" borderId="67" xfId="46" applyFont="1" applyBorder="1" applyAlignment="1" applyProtection="1">
      <alignment horizontal="center" vertical="center" wrapText="1"/>
      <protection locked="0"/>
    </xf>
    <xf numFmtId="0" fontId="1" fillId="0" borderId="96" xfId="46" applyFont="1" applyBorder="1" applyAlignment="1" applyProtection="1">
      <alignment horizontal="center" vertical="center" wrapText="1"/>
      <protection locked="0"/>
    </xf>
    <xf numFmtId="0" fontId="1" fillId="0" borderId="95" xfId="46" applyFont="1" applyBorder="1" applyAlignment="1" applyProtection="1">
      <alignment horizontal="center" vertical="center" wrapText="1"/>
      <protection locked="0"/>
    </xf>
    <xf numFmtId="0" fontId="1" fillId="0" borderId="94" xfId="46" applyFont="1" applyBorder="1" applyAlignment="1" applyProtection="1">
      <alignment horizontal="center" vertical="center" wrapText="1"/>
      <protection locked="0"/>
    </xf>
    <xf numFmtId="0" fontId="1" fillId="0" borderId="8" xfId="46" applyFont="1" applyBorder="1" applyAlignment="1" applyProtection="1">
      <alignment horizontal="center" vertical="center" wrapText="1"/>
      <protection locked="0"/>
    </xf>
    <xf numFmtId="0" fontId="1" fillId="0" borderId="7" xfId="46" applyFont="1" applyBorder="1" applyAlignment="1" applyProtection="1">
      <alignment horizontal="center" vertical="center" wrapText="1"/>
      <protection locked="0"/>
    </xf>
    <xf numFmtId="0" fontId="1" fillId="0" borderId="5" xfId="46" applyFont="1" applyBorder="1" applyAlignment="1">
      <alignment horizontal="center"/>
    </xf>
    <xf numFmtId="0" fontId="1" fillId="0" borderId="5" xfId="46" applyFont="1" applyBorder="1" applyAlignment="1" applyProtection="1">
      <alignment horizontal="center" vertical="center" wrapText="1"/>
      <protection locked="0"/>
    </xf>
    <xf numFmtId="0" fontId="1" fillId="0" borderId="14" xfId="46" applyFont="1" applyBorder="1" applyAlignment="1" applyProtection="1">
      <alignment horizontal="center" vertical="center" wrapText="1"/>
      <protection locked="0"/>
    </xf>
    <xf numFmtId="0" fontId="1" fillId="0" borderId="0" xfId="44" applyFont="1" applyProtection="1">
      <protection locked="0"/>
    </xf>
    <xf numFmtId="0" fontId="1" fillId="6" borderId="20" xfId="0" applyFont="1" applyFill="1" applyBorder="1" applyAlignment="1" applyProtection="1">
      <alignment horizontal="center" vertical="center" wrapText="1"/>
      <protection locked="0"/>
    </xf>
    <xf numFmtId="0" fontId="1" fillId="6" borderId="89" xfId="0" applyFont="1" applyFill="1" applyBorder="1" applyAlignment="1" applyProtection="1">
      <alignment horizontal="center" vertical="center" wrapText="1"/>
      <protection locked="0"/>
    </xf>
    <xf numFmtId="0" fontId="1" fillId="6" borderId="22" xfId="0" applyFont="1" applyFill="1" applyBorder="1" applyAlignment="1" applyProtection="1">
      <alignment horizontal="center" vertical="center" wrapText="1"/>
      <protection locked="0"/>
    </xf>
    <xf numFmtId="0" fontId="1" fillId="0" borderId="85" xfId="0" applyFont="1" applyBorder="1" applyAlignment="1" applyProtection="1">
      <alignment horizontal="left" vertical="center" wrapText="1"/>
      <protection locked="0"/>
    </xf>
    <xf numFmtId="0" fontId="1" fillId="0" borderId="44" xfId="0" applyFont="1" applyBorder="1" applyAlignment="1" applyProtection="1">
      <alignment horizontal="center" vertical="center" wrapText="1"/>
      <protection locked="0"/>
    </xf>
    <xf numFmtId="0" fontId="51" fillId="6" borderId="89" xfId="0" applyFont="1" applyFill="1" applyBorder="1" applyAlignment="1" applyProtection="1">
      <alignment horizontal="center" vertical="center" textRotation="90" wrapText="1"/>
      <protection locked="0"/>
    </xf>
    <xf numFmtId="0" fontId="1" fillId="0" borderId="85" xfId="0" applyFont="1" applyBorder="1" applyAlignment="1" applyProtection="1">
      <alignment horizontal="center" vertical="center" wrapText="1"/>
      <protection locked="0"/>
    </xf>
    <xf numFmtId="0" fontId="1" fillId="0" borderId="87" xfId="0" applyFont="1" applyBorder="1" applyAlignment="1" applyProtection="1">
      <alignment horizontal="center" vertical="center"/>
      <protection locked="0"/>
    </xf>
    <xf numFmtId="0" fontId="49" fillId="6" borderId="45" xfId="0" applyFont="1" applyFill="1" applyBorder="1" applyAlignment="1" applyProtection="1">
      <alignment horizontal="center" textRotation="90" wrapText="1"/>
      <protection locked="0"/>
    </xf>
    <xf numFmtId="0" fontId="49" fillId="6" borderId="47" xfId="0" applyFont="1" applyFill="1" applyBorder="1" applyAlignment="1" applyProtection="1">
      <alignment horizontal="center" textRotation="90" wrapText="1"/>
      <protection locked="0"/>
    </xf>
    <xf numFmtId="0" fontId="1" fillId="0" borderId="84" xfId="0" applyFont="1" applyBorder="1" applyAlignment="1" applyProtection="1">
      <alignment horizontal="center" vertical="center"/>
      <protection locked="0"/>
    </xf>
    <xf numFmtId="0" fontId="1" fillId="0" borderId="85" xfId="0" applyFont="1" applyBorder="1" applyAlignment="1" applyProtection="1">
      <alignment horizontal="center" vertical="center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51" fillId="6" borderId="17" xfId="0" applyFont="1" applyFill="1" applyBorder="1" applyAlignment="1" applyProtection="1">
      <alignment horizontal="center" vertical="center" textRotation="90" wrapText="1"/>
      <protection locked="0"/>
    </xf>
    <xf numFmtId="0" fontId="1" fillId="6" borderId="91" xfId="0" applyFont="1" applyFill="1" applyBorder="1" applyAlignment="1" applyProtection="1">
      <alignment horizontal="center" vertical="center"/>
      <protection locked="0"/>
    </xf>
    <xf numFmtId="0" fontId="51" fillId="6" borderId="105" xfId="0" applyFont="1" applyFill="1" applyBorder="1" applyAlignment="1" applyProtection="1">
      <alignment horizontal="center" vertical="center" wrapText="1"/>
      <protection locked="0"/>
    </xf>
    <xf numFmtId="0" fontId="51" fillId="6" borderId="102" xfId="0" applyFont="1" applyFill="1" applyBorder="1" applyAlignment="1" applyProtection="1">
      <alignment horizontal="center" vertical="center" wrapText="1"/>
      <protection locked="0"/>
    </xf>
    <xf numFmtId="0" fontId="51" fillId="6" borderId="103" xfId="0" applyFont="1" applyFill="1" applyBorder="1" applyAlignment="1" applyProtection="1">
      <alignment horizontal="center" vertical="center" wrapText="1"/>
      <protection locked="0"/>
    </xf>
    <xf numFmtId="0" fontId="49" fillId="6" borderId="91" xfId="0" applyFont="1" applyFill="1" applyBorder="1" applyAlignment="1" applyProtection="1">
      <alignment horizontal="center" vertical="center" wrapText="1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1" fillId="0" borderId="92" xfId="0" applyFont="1" applyBorder="1" applyAlignment="1" applyProtection="1">
      <alignment horizontal="left" vertical="center"/>
      <protection locked="0"/>
    </xf>
    <xf numFmtId="0" fontId="1" fillId="0" borderId="99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100" xfId="0" applyFont="1" applyBorder="1" applyAlignment="1" applyProtection="1">
      <alignment horizontal="center" vertical="center"/>
      <protection locked="0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0" borderId="84" xfId="0" applyFont="1" applyBorder="1" applyAlignment="1" applyProtection="1">
      <alignment horizontal="left" vertical="center"/>
      <protection locked="0"/>
    </xf>
    <xf numFmtId="0" fontId="1" fillId="0" borderId="90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0" xfId="0" applyFont="1"/>
    <xf numFmtId="0" fontId="1" fillId="0" borderId="10" xfId="0" applyFont="1" applyBorder="1" applyAlignment="1" applyProtection="1">
      <alignment horizontal="center" vertical="center"/>
      <protection locked="0"/>
    </xf>
    <xf numFmtId="0" fontId="1" fillId="0" borderId="15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93" xfId="0" applyFont="1" applyBorder="1" applyAlignment="1" applyProtection="1">
      <alignment horizontal="left" vertical="center"/>
      <protection locked="0"/>
    </xf>
    <xf numFmtId="0" fontId="1" fillId="6" borderId="89" xfId="0" applyFont="1" applyFill="1" applyBorder="1" applyAlignment="1" applyProtection="1">
      <alignment horizontal="center" vertical="center"/>
      <protection hidden="1"/>
    </xf>
    <xf numFmtId="0" fontId="50" fillId="0" borderId="0" xfId="0" applyFont="1" applyAlignment="1" applyProtection="1">
      <alignment horizontal="left" vertical="center"/>
      <protection locked="0"/>
    </xf>
    <xf numFmtId="0" fontId="1" fillId="0" borderId="104" xfId="0" applyFont="1" applyBorder="1" applyAlignment="1" applyProtection="1">
      <alignment horizontal="center" vertical="center"/>
      <protection locked="0"/>
    </xf>
    <xf numFmtId="0" fontId="4" fillId="0" borderId="92" xfId="0" applyFont="1" applyBorder="1" applyAlignment="1" applyProtection="1">
      <alignment horizontal="left" vertical="center"/>
      <protection locked="0"/>
    </xf>
    <xf numFmtId="0" fontId="4" fillId="0" borderId="84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87" xfId="0" applyFont="1" applyBorder="1" applyAlignment="1" applyProtection="1">
      <alignment horizontal="left" vertical="center"/>
      <protection locked="0"/>
    </xf>
    <xf numFmtId="0" fontId="1" fillId="0" borderId="59" xfId="0" applyFont="1" applyBorder="1" applyAlignment="1" applyProtection="1">
      <alignment horizontal="left" vertical="center"/>
      <protection locked="0"/>
    </xf>
    <xf numFmtId="0" fontId="1" fillId="0" borderId="23" xfId="0" applyFont="1" applyBorder="1" applyAlignment="1" applyProtection="1">
      <alignment horizontal="center" vertical="center"/>
      <protection locked="0"/>
    </xf>
    <xf numFmtId="0" fontId="1" fillId="0" borderId="90" xfId="0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67" xfId="0" applyFont="1" applyBorder="1" applyAlignment="1" applyProtection="1">
      <alignment horizontal="center" vertical="center"/>
      <protection locked="0"/>
    </xf>
    <xf numFmtId="0" fontId="1" fillId="0" borderId="67" xfId="0" applyFont="1" applyBorder="1" applyAlignment="1" applyProtection="1">
      <alignment horizontal="left" vertical="center"/>
      <protection locked="0"/>
    </xf>
    <xf numFmtId="0" fontId="1" fillId="0" borderId="43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85" xfId="0" applyFont="1" applyBorder="1" applyAlignment="1" applyProtection="1">
      <alignment horizontal="left" vertical="center"/>
      <protection locked="0"/>
    </xf>
    <xf numFmtId="0" fontId="1" fillId="0" borderId="96" xfId="0" applyFont="1" applyBorder="1" applyAlignment="1" applyProtection="1">
      <alignment horizontal="center" vertical="center"/>
      <protection locked="0"/>
    </xf>
    <xf numFmtId="0" fontId="1" fillId="0" borderId="71" xfId="0" applyFont="1" applyBorder="1" applyAlignment="1" applyProtection="1">
      <alignment horizontal="left" vertical="center"/>
      <protection locked="0"/>
    </xf>
    <xf numFmtId="0" fontId="1" fillId="0" borderId="94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1" fillId="0" borderId="97" xfId="0" applyFont="1" applyBorder="1" applyAlignment="1" applyProtection="1">
      <alignment horizontal="left" vertical="center"/>
      <protection locked="0"/>
    </xf>
    <xf numFmtId="0" fontId="1" fillId="6" borderId="20" xfId="0" applyFont="1" applyFill="1" applyBorder="1" applyAlignment="1" applyProtection="1">
      <alignment horizontal="center" vertical="center"/>
      <protection locked="0"/>
    </xf>
    <xf numFmtId="0" fontId="1" fillId="6" borderId="57" xfId="0" applyFont="1" applyFill="1" applyBorder="1" applyAlignment="1" applyProtection="1">
      <alignment horizontal="center" vertical="center"/>
      <protection locked="0"/>
    </xf>
    <xf numFmtId="0" fontId="1" fillId="6" borderId="89" xfId="0" applyFont="1" applyFill="1" applyBorder="1" applyAlignment="1" applyProtection="1">
      <alignment horizontal="center" vertical="center"/>
      <protection locked="0"/>
    </xf>
    <xf numFmtId="0" fontId="1" fillId="0" borderId="0" xfId="0" applyFont="1" applyProtection="1"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6" borderId="55" xfId="0" applyFont="1" applyFill="1" applyBorder="1" applyAlignment="1" applyProtection="1">
      <alignment horizontal="center" vertical="center"/>
      <protection locked="0"/>
    </xf>
    <xf numFmtId="0" fontId="1" fillId="6" borderId="58" xfId="0" applyFont="1" applyFill="1" applyBorder="1" applyAlignment="1" applyProtection="1">
      <alignment horizontal="center" vertical="center"/>
      <protection locked="0"/>
    </xf>
    <xf numFmtId="0" fontId="49" fillId="6" borderId="89" xfId="0" applyFont="1" applyFill="1" applyBorder="1" applyAlignment="1" applyProtection="1">
      <alignment horizontal="center" vertical="center" wrapText="1"/>
      <protection locked="0"/>
    </xf>
    <xf numFmtId="0" fontId="51" fillId="6" borderId="20" xfId="0" applyFont="1" applyFill="1" applyBorder="1" applyAlignment="1" applyProtection="1">
      <alignment horizontal="center" vertical="center" textRotation="90" wrapText="1"/>
      <protection locked="0"/>
    </xf>
    <xf numFmtId="0" fontId="51" fillId="6" borderId="55" xfId="0" applyFont="1" applyFill="1" applyBorder="1" applyAlignment="1" applyProtection="1">
      <alignment horizontal="center" vertical="center" wrapText="1"/>
      <protection locked="0"/>
    </xf>
    <xf numFmtId="0" fontId="1" fillId="0" borderId="39" xfId="0" applyFont="1" applyBorder="1" applyAlignment="1" applyProtection="1">
      <alignment horizontal="center" vertical="center"/>
      <protection locked="0"/>
    </xf>
    <xf numFmtId="0" fontId="1" fillId="0" borderId="44" xfId="0" applyFont="1" applyBorder="1" applyAlignment="1" applyProtection="1">
      <alignment horizontal="center" vertical="center"/>
      <protection locked="0"/>
    </xf>
    <xf numFmtId="0" fontId="1" fillId="0" borderId="68" xfId="0" applyFont="1" applyBorder="1" applyAlignment="1" applyProtection="1">
      <alignment horizontal="left" vertical="center"/>
      <protection locked="0"/>
    </xf>
    <xf numFmtId="0" fontId="1" fillId="0" borderId="71" xfId="0" applyFont="1" applyBorder="1" applyAlignment="1" applyProtection="1">
      <alignment horizontal="center" vertical="center"/>
      <protection locked="0"/>
    </xf>
    <xf numFmtId="0" fontId="1" fillId="0" borderId="45" xfId="0" applyFont="1" applyBorder="1" applyAlignment="1" applyProtection="1">
      <alignment horizontal="center" vertical="center"/>
      <protection locked="0"/>
    </xf>
    <xf numFmtId="0" fontId="1" fillId="0" borderId="46" xfId="0" applyFont="1" applyBorder="1" applyAlignment="1" applyProtection="1">
      <alignment horizontal="center" vertical="center"/>
      <protection locked="0"/>
    </xf>
    <xf numFmtId="0" fontId="1" fillId="0" borderId="47" xfId="0" applyFont="1" applyBorder="1" applyAlignment="1" applyProtection="1">
      <alignment horizontal="center" vertical="center"/>
      <protection locked="0"/>
    </xf>
    <xf numFmtId="0" fontId="1" fillId="6" borderId="50" xfId="0" applyFont="1" applyFill="1" applyBorder="1" applyAlignment="1" applyProtection="1">
      <alignment horizontal="center" vertical="center"/>
      <protection locked="0"/>
    </xf>
    <xf numFmtId="0" fontId="1" fillId="6" borderId="82" xfId="0" applyFont="1" applyFill="1" applyBorder="1" applyAlignment="1" applyProtection="1">
      <alignment horizontal="center" vertical="center"/>
      <protection locked="0"/>
    </xf>
    <xf numFmtId="0" fontId="1" fillId="6" borderId="83" xfId="0" applyFont="1" applyFill="1" applyBorder="1" applyAlignment="1" applyProtection="1">
      <alignment horizontal="center" vertical="center"/>
      <protection locked="0"/>
    </xf>
    <xf numFmtId="0" fontId="52" fillId="0" borderId="0" xfId="0" applyFont="1" applyAlignment="1" applyProtection="1">
      <alignment horizontal="left" vertical="center"/>
      <protection locked="0"/>
    </xf>
    <xf numFmtId="0" fontId="51" fillId="6" borderId="98" xfId="0" applyFont="1" applyFill="1" applyBorder="1" applyAlignment="1" applyProtection="1">
      <alignment horizontal="center" vertical="center" wrapText="1"/>
      <protection locked="0"/>
    </xf>
    <xf numFmtId="0" fontId="51" fillId="6" borderId="57" xfId="0" applyFont="1" applyFill="1" applyBorder="1" applyAlignment="1" applyProtection="1">
      <alignment horizontal="center" vertical="center" wrapText="1"/>
      <protection locked="0"/>
    </xf>
    <xf numFmtId="0" fontId="1" fillId="6" borderId="54" xfId="0" applyFont="1" applyFill="1" applyBorder="1" applyAlignment="1" applyProtection="1">
      <alignment horizontal="center" vertical="center"/>
      <protection locked="0"/>
    </xf>
    <xf numFmtId="0" fontId="1" fillId="0" borderId="40" xfId="0" applyFont="1" applyBorder="1" applyAlignment="1" applyProtection="1">
      <alignment horizontal="left" vertical="center"/>
      <protection locked="0"/>
    </xf>
    <xf numFmtId="0" fontId="1" fillId="0" borderId="49" xfId="0" applyFont="1" applyBorder="1" applyAlignment="1" applyProtection="1">
      <alignment horizontal="left" vertical="center"/>
      <protection locked="0"/>
    </xf>
    <xf numFmtId="0" fontId="1" fillId="0" borderId="97" xfId="0" applyFont="1" applyBorder="1"/>
    <xf numFmtId="0" fontId="1" fillId="0" borderId="97" xfId="0" applyFont="1" applyBorder="1" applyAlignment="1" applyProtection="1">
      <alignment horizontal="center" vertical="center"/>
      <protection locked="0"/>
    </xf>
    <xf numFmtId="0" fontId="1" fillId="0" borderId="0" xfId="45" applyFont="1" applyProtection="1">
      <protection locked="0"/>
    </xf>
    <xf numFmtId="0" fontId="1" fillId="0" borderId="90" xfId="45" applyFont="1" applyBorder="1" applyAlignment="1" applyProtection="1">
      <alignment horizontal="center" vertical="center"/>
      <protection locked="0"/>
    </xf>
    <xf numFmtId="0" fontId="1" fillId="0" borderId="84" xfId="45" applyFont="1" applyBorder="1" applyAlignment="1" applyProtection="1">
      <alignment horizontal="left" vertical="center" wrapText="1"/>
      <protection locked="0"/>
    </xf>
    <xf numFmtId="1" fontId="1" fillId="0" borderId="24" xfId="45" applyNumberFormat="1" applyFont="1" applyBorder="1" applyAlignment="1" applyProtection="1">
      <alignment horizontal="center" vertical="center"/>
      <protection locked="0"/>
    </xf>
    <xf numFmtId="1" fontId="1" fillId="6" borderId="84" xfId="45" applyNumberFormat="1" applyFont="1" applyFill="1" applyBorder="1" applyAlignment="1" applyProtection="1">
      <alignment horizontal="center" vertical="center"/>
      <protection locked="0"/>
    </xf>
    <xf numFmtId="1" fontId="1" fillId="0" borderId="12" xfId="45" applyNumberFormat="1" applyFont="1" applyBorder="1" applyAlignment="1" applyProtection="1">
      <alignment horizontal="center" vertical="center"/>
      <protection locked="0"/>
    </xf>
    <xf numFmtId="1" fontId="1" fillId="0" borderId="3" xfId="45" applyNumberFormat="1" applyFont="1" applyBorder="1" applyAlignment="1" applyProtection="1">
      <alignment horizontal="center" vertical="center"/>
      <protection locked="0"/>
    </xf>
    <xf numFmtId="1" fontId="1" fillId="6" borderId="39" xfId="45" applyNumberFormat="1" applyFont="1" applyFill="1" applyBorder="1" applyAlignment="1" applyProtection="1">
      <alignment horizontal="center" vertical="center"/>
      <protection locked="0"/>
    </xf>
    <xf numFmtId="1" fontId="1" fillId="2" borderId="39" xfId="45" applyNumberFormat="1" applyFont="1" applyFill="1" applyBorder="1" applyAlignment="1" applyProtection="1">
      <alignment horizontal="center" vertical="center"/>
      <protection locked="0"/>
    </xf>
    <xf numFmtId="0" fontId="1" fillId="0" borderId="67" xfId="45" applyFont="1" applyBorder="1" applyAlignment="1" applyProtection="1">
      <alignment horizontal="center" vertical="center"/>
      <protection locked="0"/>
    </xf>
    <xf numFmtId="0" fontId="1" fillId="0" borderId="85" xfId="45" applyFont="1" applyBorder="1" applyAlignment="1" applyProtection="1">
      <alignment horizontal="left" vertical="center" wrapText="1"/>
      <protection locked="0"/>
    </xf>
    <xf numFmtId="1" fontId="1" fillId="0" borderId="44" xfId="45" applyNumberFormat="1" applyFont="1" applyBorder="1" applyAlignment="1" applyProtection="1">
      <alignment horizontal="center" vertical="center"/>
      <protection locked="0"/>
    </xf>
    <xf numFmtId="1" fontId="1" fillId="0" borderId="6" xfId="45" applyNumberFormat="1" applyFont="1" applyBorder="1" applyAlignment="1" applyProtection="1">
      <alignment horizontal="center" vertical="center"/>
      <protection locked="0"/>
    </xf>
    <xf numFmtId="1" fontId="1" fillId="0" borderId="1" xfId="45" applyNumberFormat="1" applyFont="1" applyBorder="1" applyAlignment="1" applyProtection="1">
      <alignment horizontal="center" vertical="center"/>
      <protection locked="0"/>
    </xf>
    <xf numFmtId="1" fontId="1" fillId="0" borderId="43" xfId="45" applyNumberFormat="1" applyFont="1" applyBorder="1" applyAlignment="1" applyProtection="1">
      <alignment horizontal="center" vertical="center"/>
      <protection locked="0"/>
    </xf>
    <xf numFmtId="1" fontId="1" fillId="0" borderId="4" xfId="45" applyNumberFormat="1" applyFont="1" applyBorder="1" applyAlignment="1" applyProtection="1">
      <alignment horizontal="center" vertical="center"/>
      <protection locked="0"/>
    </xf>
    <xf numFmtId="1" fontId="1" fillId="6" borderId="85" xfId="45" applyNumberFormat="1" applyFont="1" applyFill="1" applyBorder="1" applyAlignment="1" applyProtection="1">
      <alignment horizontal="center" vertical="center"/>
      <protection locked="0"/>
    </xf>
    <xf numFmtId="0" fontId="1" fillId="6" borderId="4" xfId="45" applyFont="1" applyFill="1" applyBorder="1" applyAlignment="1" applyProtection="1">
      <alignment horizontal="center" vertical="center"/>
      <protection hidden="1"/>
    </xf>
    <xf numFmtId="0" fontId="1" fillId="6" borderId="68" xfId="45" applyFont="1" applyFill="1" applyBorder="1" applyAlignment="1" applyProtection="1">
      <alignment horizontal="center" vertical="center"/>
      <protection hidden="1"/>
    </xf>
    <xf numFmtId="1" fontId="1" fillId="6" borderId="67" xfId="45" applyNumberFormat="1" applyFont="1" applyFill="1" applyBorder="1" applyAlignment="1" applyProtection="1">
      <alignment horizontal="center" vertical="center"/>
      <protection hidden="1"/>
    </xf>
    <xf numFmtId="1" fontId="1" fillId="6" borderId="1" xfId="45" applyNumberFormat="1" applyFont="1" applyFill="1" applyBorder="1" applyAlignment="1" applyProtection="1">
      <alignment horizontal="center" vertical="center"/>
      <protection hidden="1"/>
    </xf>
    <xf numFmtId="1" fontId="1" fillId="6" borderId="44" xfId="45" applyNumberFormat="1" applyFont="1" applyFill="1" applyBorder="1" applyAlignment="1" applyProtection="1">
      <alignment horizontal="center" vertical="center"/>
      <protection hidden="1"/>
    </xf>
    <xf numFmtId="1" fontId="1" fillId="6" borderId="4" xfId="45" applyNumberFormat="1" applyFont="1" applyFill="1" applyBorder="1" applyAlignment="1" applyProtection="1">
      <alignment horizontal="center" vertical="center"/>
      <protection hidden="1"/>
    </xf>
    <xf numFmtId="1" fontId="1" fillId="6" borderId="50" xfId="45" applyNumberFormat="1" applyFont="1" applyFill="1" applyBorder="1" applyAlignment="1" applyProtection="1">
      <alignment horizontal="center" vertical="center"/>
      <protection hidden="1"/>
    </xf>
    <xf numFmtId="1" fontId="1" fillId="6" borderId="53" xfId="45" applyNumberFormat="1" applyFont="1" applyFill="1" applyBorder="1" applyAlignment="1" applyProtection="1">
      <alignment horizontal="center" vertical="center"/>
      <protection hidden="1"/>
    </xf>
    <xf numFmtId="1" fontId="1" fillId="6" borderId="54" xfId="45" applyNumberFormat="1" applyFont="1" applyFill="1" applyBorder="1" applyAlignment="1" applyProtection="1">
      <alignment horizontal="center" vertical="center"/>
      <protection hidden="1"/>
    </xf>
    <xf numFmtId="1" fontId="1" fillId="6" borderId="82" xfId="45" applyNumberFormat="1" applyFont="1" applyFill="1" applyBorder="1" applyAlignment="1" applyProtection="1">
      <alignment horizontal="center" vertical="center"/>
      <protection hidden="1"/>
    </xf>
    <xf numFmtId="0" fontId="53" fillId="6" borderId="70" xfId="45" applyFont="1" applyFill="1" applyBorder="1" applyAlignment="1" applyProtection="1">
      <alignment horizontal="center" vertical="center" wrapText="1"/>
      <protection locked="0"/>
    </xf>
    <xf numFmtId="0" fontId="53" fillId="6" borderId="89" xfId="45" applyFont="1" applyFill="1" applyBorder="1" applyAlignment="1" applyProtection="1">
      <alignment horizontal="center" vertical="center" wrapText="1"/>
      <protection locked="0"/>
    </xf>
    <xf numFmtId="0" fontId="1" fillId="2" borderId="84" xfId="37" applyFont="1" applyFill="1" applyBorder="1" applyAlignment="1" applyProtection="1">
      <alignment horizontal="center" vertical="center" wrapText="1"/>
      <protection locked="0"/>
    </xf>
    <xf numFmtId="0" fontId="51" fillId="6" borderId="20" xfId="37" applyFont="1" applyFill="1" applyBorder="1" applyAlignment="1" applyProtection="1">
      <alignment horizontal="center" textRotation="90" wrapText="1"/>
      <protection locked="0"/>
    </xf>
    <xf numFmtId="0" fontId="51" fillId="6" borderId="89" xfId="37" applyFont="1" applyFill="1" applyBorder="1" applyAlignment="1" applyProtection="1">
      <alignment horizontal="center" textRotation="90" wrapText="1"/>
      <protection locked="0"/>
    </xf>
    <xf numFmtId="0" fontId="1" fillId="0" borderId="85" xfId="37" applyFont="1" applyBorder="1" applyAlignment="1" applyProtection="1">
      <alignment horizontal="center" vertical="center"/>
      <protection locked="0"/>
    </xf>
    <xf numFmtId="167" fontId="1" fillId="0" borderId="85" xfId="37" applyNumberFormat="1" applyFont="1" applyBorder="1" applyAlignment="1" applyProtection="1">
      <alignment horizontal="center" vertical="center"/>
      <protection locked="0"/>
    </xf>
    <xf numFmtId="3" fontId="17" fillId="4" borderId="1" xfId="34" applyNumberFormat="1" applyFont="1" applyFill="1" applyBorder="1" applyAlignment="1">
      <alignment horizontal="center" vertical="top" textRotation="90" wrapText="1"/>
    </xf>
    <xf numFmtId="168" fontId="9" fillId="8" borderId="1" xfId="43" applyNumberFormat="1" applyFont="1" applyFill="1" applyBorder="1" applyAlignment="1">
      <alignment horizontal="right" vertical="center" wrapText="1"/>
    </xf>
    <xf numFmtId="168" fontId="14" fillId="7" borderId="1" xfId="43" applyNumberFormat="1" applyFont="1" applyFill="1" applyBorder="1" applyAlignment="1">
      <alignment horizontal="right" vertical="center" wrapText="1"/>
    </xf>
    <xf numFmtId="168" fontId="14" fillId="18" borderId="1" xfId="43" applyNumberFormat="1" applyFont="1" applyFill="1" applyBorder="1" applyAlignment="1">
      <alignment horizontal="right" vertical="center" wrapText="1"/>
    </xf>
    <xf numFmtId="4" fontId="14" fillId="19" borderId="1" xfId="43" applyNumberFormat="1" applyFont="1" applyFill="1" applyBorder="1" applyAlignment="1">
      <alignment horizontal="right" vertical="center" wrapText="1"/>
    </xf>
    <xf numFmtId="1" fontId="37" fillId="3" borderId="1" xfId="39" applyNumberFormat="1" applyFont="1" applyFill="1" applyBorder="1" applyAlignment="1">
      <alignment horizontal="left" vertical="center" wrapText="1"/>
    </xf>
    <xf numFmtId="167" fontId="13" fillId="3" borderId="1" xfId="38" applyNumberFormat="1" applyFont="1" applyFill="1" applyBorder="1" applyAlignment="1">
      <alignment horizontal="right" vertical="center"/>
    </xf>
    <xf numFmtId="2" fontId="13" fillId="6" borderId="3" xfId="38" applyNumberFormat="1" applyFont="1" applyFill="1" applyBorder="1" applyAlignment="1">
      <alignment horizontal="right" vertical="center"/>
    </xf>
    <xf numFmtId="167" fontId="13" fillId="6" borderId="3" xfId="38" applyNumberFormat="1" applyFont="1" applyFill="1" applyBorder="1" applyAlignment="1">
      <alignment horizontal="right" vertical="center"/>
    </xf>
    <xf numFmtId="168" fontId="13" fillId="3" borderId="1" xfId="38" applyNumberFormat="1" applyFont="1" applyFill="1" applyBorder="1" applyAlignment="1">
      <alignment vertical="center"/>
    </xf>
    <xf numFmtId="167" fontId="13" fillId="19" borderId="1" xfId="38" applyNumberFormat="1" applyFont="1" applyFill="1" applyBorder="1" applyAlignment="1">
      <alignment horizontal="center" vertical="center"/>
    </xf>
    <xf numFmtId="167" fontId="14" fillId="6" borderId="1" xfId="38" applyNumberFormat="1" applyFont="1" applyFill="1" applyBorder="1" applyAlignment="1">
      <alignment horizontal="right" vertical="center"/>
    </xf>
    <xf numFmtId="167" fontId="16" fillId="9" borderId="6" xfId="41" applyNumberFormat="1" applyFont="1" applyFill="1" applyBorder="1" applyAlignment="1">
      <alignment horizontal="center" vertical="center"/>
    </xf>
    <xf numFmtId="1" fontId="16" fillId="9" borderId="1" xfId="41" applyNumberFormat="1" applyFont="1" applyFill="1" applyBorder="1" applyAlignment="1">
      <alignment horizontal="center" vertical="center" wrapText="1"/>
    </xf>
    <xf numFmtId="1" fontId="15" fillId="6" borderId="1" xfId="41" applyNumberFormat="1" applyFont="1" applyFill="1" applyBorder="1" applyAlignment="1">
      <alignment horizontal="center" vertical="center" wrapText="1"/>
    </xf>
    <xf numFmtId="1" fontId="15" fillId="4" borderId="1" xfId="41" applyNumberFormat="1" applyFont="1" applyFill="1" applyBorder="1" applyAlignment="1">
      <alignment horizontal="center" vertical="center" wrapText="1"/>
    </xf>
    <xf numFmtId="0" fontId="53" fillId="0" borderId="85" xfId="44" applyFont="1" applyBorder="1" applyAlignment="1">
      <alignment horizontal="center" vertical="center"/>
    </xf>
    <xf numFmtId="0" fontId="53" fillId="0" borderId="114" xfId="44" applyFont="1" applyBorder="1" applyAlignment="1">
      <alignment horizontal="center" vertical="center"/>
    </xf>
    <xf numFmtId="9" fontId="53" fillId="6" borderId="83" xfId="44" applyNumberFormat="1" applyFont="1" applyFill="1" applyBorder="1" applyAlignment="1">
      <alignment horizontal="center" vertical="center"/>
    </xf>
    <xf numFmtId="0" fontId="53" fillId="0" borderId="110" xfId="44" applyFont="1" applyBorder="1" applyAlignment="1">
      <alignment horizontal="center" vertical="center"/>
    </xf>
    <xf numFmtId="0" fontId="1" fillId="2" borderId="23" xfId="40" applyFont="1" applyFill="1" applyBorder="1" applyAlignment="1" applyProtection="1">
      <alignment horizontal="center" vertical="center" wrapText="1"/>
      <protection locked="0"/>
    </xf>
    <xf numFmtId="0" fontId="1" fillId="2" borderId="43" xfId="40" applyFont="1" applyFill="1" applyBorder="1" applyAlignment="1" applyProtection="1">
      <alignment horizontal="center" vertical="center" wrapText="1"/>
      <protection locked="0"/>
    </xf>
    <xf numFmtId="0" fontId="1" fillId="6" borderId="40" xfId="46" applyFont="1" applyFill="1" applyBorder="1" applyAlignment="1">
      <alignment horizontal="center" vertical="center" wrapText="1"/>
    </xf>
    <xf numFmtId="0" fontId="1" fillId="0" borderId="45" xfId="46" applyFont="1" applyBorder="1" applyAlignment="1" applyProtection="1">
      <alignment horizontal="center" vertical="center" wrapText="1"/>
      <protection locked="0"/>
    </xf>
    <xf numFmtId="0" fontId="53" fillId="6" borderId="56" xfId="46" applyFont="1" applyFill="1" applyBorder="1" applyAlignment="1">
      <alignment horizontal="center" vertical="center" wrapText="1"/>
    </xf>
    <xf numFmtId="0" fontId="53" fillId="6" borderId="89" xfId="46" applyFont="1" applyFill="1" applyBorder="1" applyAlignment="1">
      <alignment horizontal="center" vertical="center" wrapText="1"/>
    </xf>
    <xf numFmtId="0" fontId="1" fillId="6" borderId="53" xfId="46" applyFont="1" applyFill="1" applyBorder="1" applyAlignment="1">
      <alignment horizontal="center" vertical="center" wrapText="1"/>
    </xf>
    <xf numFmtId="0" fontId="1" fillId="6" borderId="47" xfId="46" applyFont="1" applyFill="1" applyBorder="1" applyAlignment="1">
      <alignment horizontal="center" vertical="center" wrapText="1"/>
    </xf>
    <xf numFmtId="1" fontId="47" fillId="2" borderId="17" xfId="46" applyNumberFormat="1" applyFont="1" applyFill="1" applyBorder="1" applyAlignment="1" applyProtection="1">
      <alignment horizontal="center" vertical="center" wrapText="1"/>
      <protection locked="0"/>
    </xf>
    <xf numFmtId="1" fontId="47" fillId="2" borderId="102" xfId="46" applyNumberFormat="1" applyFont="1" applyFill="1" applyBorder="1" applyAlignment="1" applyProtection="1">
      <alignment horizontal="center" vertical="center" wrapText="1"/>
      <protection locked="0"/>
    </xf>
    <xf numFmtId="1" fontId="57" fillId="2" borderId="103" xfId="46" applyNumberFormat="1" applyFont="1" applyFill="1" applyBorder="1" applyAlignment="1" applyProtection="1">
      <alignment horizontal="center" vertical="center" wrapText="1"/>
      <protection locked="0"/>
    </xf>
    <xf numFmtId="1" fontId="47" fillId="2" borderId="67" xfId="46" applyNumberFormat="1" applyFont="1" applyFill="1" applyBorder="1" applyAlignment="1" applyProtection="1">
      <alignment horizontal="center" vertical="center" wrapText="1"/>
      <protection locked="0"/>
    </xf>
    <xf numFmtId="1" fontId="47" fillId="2" borderId="1" xfId="46" applyNumberFormat="1" applyFont="1" applyFill="1" applyBorder="1" applyAlignment="1" applyProtection="1">
      <alignment horizontal="center" vertical="center" wrapText="1"/>
      <protection locked="0"/>
    </xf>
    <xf numFmtId="1" fontId="57" fillId="2" borderId="4" xfId="46" applyNumberFormat="1" applyFont="1" applyFill="1" applyBorder="1" applyAlignment="1" applyProtection="1">
      <alignment horizontal="center" vertical="center" wrapText="1"/>
      <protection locked="0"/>
    </xf>
    <xf numFmtId="1" fontId="47" fillId="2" borderId="41" xfId="46" applyNumberFormat="1" applyFont="1" applyFill="1" applyBorder="1" applyAlignment="1" applyProtection="1">
      <alignment horizontal="center" vertical="center" wrapText="1"/>
      <protection locked="0"/>
    </xf>
    <xf numFmtId="1" fontId="47" fillId="2" borderId="15" xfId="46" applyNumberFormat="1" applyFont="1" applyFill="1" applyBorder="1" applyAlignment="1" applyProtection="1">
      <alignment horizontal="center" vertical="center" wrapText="1"/>
      <protection locked="0"/>
    </xf>
    <xf numFmtId="1" fontId="57" fillId="2" borderId="9" xfId="46" applyNumberFormat="1" applyFont="1" applyFill="1" applyBorder="1" applyAlignment="1" applyProtection="1">
      <alignment horizontal="center" vertical="center" wrapText="1"/>
      <protection locked="0"/>
    </xf>
    <xf numFmtId="1" fontId="57" fillId="6" borderId="91" xfId="46" applyNumberFormat="1" applyFont="1" applyFill="1" applyBorder="1" applyAlignment="1">
      <alignment horizontal="center" vertical="center" wrapText="1"/>
    </xf>
    <xf numFmtId="1" fontId="57" fillId="6" borderId="85" xfId="46" applyNumberFormat="1" applyFont="1" applyFill="1" applyBorder="1" applyAlignment="1">
      <alignment horizontal="center" vertical="center" wrapText="1"/>
    </xf>
    <xf numFmtId="1" fontId="57" fillId="6" borderId="93" xfId="46" applyNumberFormat="1" applyFont="1" applyFill="1" applyBorder="1" applyAlignment="1">
      <alignment horizontal="center" vertical="center" wrapText="1"/>
    </xf>
    <xf numFmtId="1" fontId="47" fillId="6" borderId="89" xfId="46" applyNumberFormat="1" applyFont="1" applyFill="1" applyBorder="1" applyAlignment="1">
      <alignment horizontal="center" vertical="center" wrapText="1"/>
    </xf>
    <xf numFmtId="1" fontId="47" fillId="6" borderId="20" xfId="46" applyNumberFormat="1" applyFont="1" applyFill="1" applyBorder="1" applyAlignment="1">
      <alignment horizontal="center" vertical="center" wrapText="1"/>
    </xf>
    <xf numFmtId="1" fontId="47" fillId="6" borderId="55" xfId="46" applyNumberFormat="1" applyFont="1" applyFill="1" applyBorder="1" applyAlignment="1">
      <alignment horizontal="center" vertical="center" wrapText="1"/>
    </xf>
    <xf numFmtId="1" fontId="47" fillId="6" borderId="21" xfId="46" applyNumberFormat="1" applyFont="1" applyFill="1" applyBorder="1" applyAlignment="1">
      <alignment horizontal="center" vertical="center" wrapText="1"/>
    </xf>
    <xf numFmtId="3" fontId="17" fillId="4" borderId="1" xfId="34" applyNumberFormat="1" applyFont="1" applyFill="1" applyBorder="1" applyAlignment="1" applyProtection="1">
      <alignment horizontal="center" vertical="top" textRotation="90" wrapText="1"/>
      <protection locked="0"/>
    </xf>
    <xf numFmtId="3" fontId="17" fillId="5" borderId="1" xfId="34" applyNumberFormat="1" applyFont="1" applyFill="1" applyBorder="1" applyAlignment="1" applyProtection="1">
      <alignment horizontal="center" vertical="top" textRotation="90" wrapText="1"/>
      <protection locked="0"/>
    </xf>
    <xf numFmtId="4" fontId="17" fillId="3" borderId="1" xfId="34" applyNumberFormat="1" applyFont="1" applyFill="1" applyBorder="1" applyAlignment="1" applyProtection="1">
      <alignment horizontal="center" vertical="top" textRotation="90" wrapText="1"/>
      <protection locked="0"/>
    </xf>
    <xf numFmtId="0" fontId="53" fillId="0" borderId="23" xfId="46" applyFont="1" applyBorder="1" applyAlignment="1" applyProtection="1">
      <alignment horizontal="center" vertical="center" wrapText="1"/>
      <protection locked="0"/>
    </xf>
    <xf numFmtId="0" fontId="53" fillId="0" borderId="100" xfId="46" applyFont="1" applyBorder="1" applyAlignment="1" applyProtection="1">
      <alignment horizontal="center" vertical="center" wrapText="1"/>
      <protection locked="0"/>
    </xf>
    <xf numFmtId="0" fontId="53" fillId="0" borderId="100" xfId="46" applyFont="1" applyBorder="1" applyAlignment="1" applyProtection="1">
      <alignment horizontal="left" vertical="center" wrapText="1"/>
      <protection locked="0"/>
    </xf>
    <xf numFmtId="0" fontId="53" fillId="2" borderId="100" xfId="46" applyFont="1" applyFill="1" applyBorder="1" applyAlignment="1" applyProtection="1">
      <alignment horizontal="center" vertical="center" wrapText="1"/>
      <protection locked="0"/>
    </xf>
    <xf numFmtId="0" fontId="53" fillId="6" borderId="100" xfId="46" applyFont="1" applyFill="1" applyBorder="1" applyAlignment="1" applyProtection="1">
      <alignment horizontal="center" vertical="center" wrapText="1"/>
      <protection locked="0"/>
    </xf>
    <xf numFmtId="0" fontId="53" fillId="6" borderId="24" xfId="46" applyFont="1" applyFill="1" applyBorder="1" applyAlignment="1" applyProtection="1">
      <alignment horizontal="center" vertical="center" wrapText="1"/>
      <protection locked="0"/>
    </xf>
    <xf numFmtId="0" fontId="53" fillId="0" borderId="38" xfId="46" applyFont="1" applyBorder="1" applyAlignment="1" applyProtection="1">
      <alignment horizontal="center" vertical="center" wrapText="1"/>
      <protection locked="0"/>
    </xf>
    <xf numFmtId="0" fontId="53" fillId="0" borderId="3" xfId="46" applyFont="1" applyBorder="1" applyAlignment="1" applyProtection="1">
      <alignment horizontal="center" vertical="center" wrapText="1"/>
      <protection locked="0"/>
    </xf>
    <xf numFmtId="0" fontId="53" fillId="0" borderId="1" xfId="46" applyFont="1" applyBorder="1" applyAlignment="1" applyProtection="1">
      <alignment horizontal="center" vertical="center" wrapText="1"/>
      <protection locked="0"/>
    </xf>
    <xf numFmtId="0" fontId="53" fillId="0" borderId="3" xfId="46" applyFont="1" applyBorder="1" applyAlignment="1" applyProtection="1">
      <alignment horizontal="left" vertical="center" wrapText="1"/>
      <protection locked="0"/>
    </xf>
    <xf numFmtId="0" fontId="53" fillId="2" borderId="1" xfId="46" applyFont="1" applyFill="1" applyBorder="1" applyAlignment="1" applyProtection="1">
      <alignment horizontal="center" vertical="center" wrapText="1"/>
      <protection locked="0"/>
    </xf>
    <xf numFmtId="0" fontId="53" fillId="6" borderId="1" xfId="46" applyFont="1" applyFill="1" applyBorder="1" applyAlignment="1" applyProtection="1">
      <alignment horizontal="center" vertical="center" wrapText="1"/>
      <protection locked="0"/>
    </xf>
    <xf numFmtId="0" fontId="53" fillId="6" borderId="44" xfId="46" applyFont="1" applyFill="1" applyBorder="1" applyAlignment="1" applyProtection="1">
      <alignment horizontal="center" vertical="center" wrapText="1"/>
      <protection locked="0"/>
    </xf>
    <xf numFmtId="0" fontId="53" fillId="0" borderId="43" xfId="46" applyFont="1" applyBorder="1" applyAlignment="1" applyProtection="1">
      <alignment horizontal="center" vertical="center" wrapText="1"/>
      <protection locked="0"/>
    </xf>
    <xf numFmtId="0" fontId="53" fillId="0" borderId="1" xfId="46" applyFont="1" applyBorder="1" applyAlignment="1" applyProtection="1">
      <alignment horizontal="left" vertical="center" wrapText="1"/>
      <protection locked="0"/>
    </xf>
    <xf numFmtId="0" fontId="53" fillId="2" borderId="3" xfId="46" applyFont="1" applyFill="1" applyBorder="1" applyAlignment="1" applyProtection="1">
      <alignment horizontal="center" vertical="center" wrapText="1"/>
      <protection locked="0"/>
    </xf>
    <xf numFmtId="0" fontId="53" fillId="6" borderId="3" xfId="46" applyFont="1" applyFill="1" applyBorder="1" applyAlignment="1" applyProtection="1">
      <alignment horizontal="center" vertical="center" wrapText="1"/>
      <protection locked="0"/>
    </xf>
    <xf numFmtId="0" fontId="53" fillId="6" borderId="39" xfId="46" applyFont="1" applyFill="1" applyBorder="1" applyAlignment="1" applyProtection="1">
      <alignment horizontal="center" vertical="center" wrapText="1"/>
      <protection locked="0"/>
    </xf>
    <xf numFmtId="2" fontId="13" fillId="3" borderId="1" xfId="38" applyNumberFormat="1" applyFont="1" applyFill="1" applyBorder="1" applyAlignment="1" applyProtection="1">
      <alignment horizontal="right" vertical="center"/>
      <protection locked="0"/>
    </xf>
    <xf numFmtId="2" fontId="13" fillId="9" borderId="1" xfId="38" applyNumberFormat="1" applyFont="1" applyFill="1" applyBorder="1" applyAlignment="1" applyProtection="1">
      <alignment horizontal="right" vertical="center"/>
      <protection locked="0"/>
    </xf>
    <xf numFmtId="167" fontId="2" fillId="2" borderId="4" xfId="39" applyNumberFormat="1" applyFont="1" applyFill="1" applyBorder="1" applyAlignment="1" applyProtection="1">
      <alignment horizontal="center" vertical="center"/>
      <protection locked="0"/>
    </xf>
    <xf numFmtId="167" fontId="17" fillId="3" borderId="1" xfId="39" applyNumberFormat="1" applyFont="1" applyFill="1" applyBorder="1" applyAlignment="1">
      <alignment horizontal="left" vertical="center" wrapText="1"/>
    </xf>
    <xf numFmtId="0" fontId="1" fillId="6" borderId="56" xfId="0" applyFont="1" applyFill="1" applyBorder="1" applyAlignment="1">
      <alignment horizontal="center" vertical="center"/>
    </xf>
    <xf numFmtId="0" fontId="1" fillId="6" borderId="20" xfId="0" applyFont="1" applyFill="1" applyBorder="1" applyAlignment="1">
      <alignment horizontal="center" vertical="center"/>
    </xf>
    <xf numFmtId="0" fontId="1" fillId="6" borderId="57" xfId="0" applyFont="1" applyFill="1" applyBorder="1" applyAlignment="1">
      <alignment horizontal="center" vertical="center"/>
    </xf>
    <xf numFmtId="0" fontId="1" fillId="6" borderId="58" xfId="0" applyFont="1" applyFill="1" applyBorder="1" applyAlignment="1">
      <alignment horizontal="center" vertical="center"/>
    </xf>
    <xf numFmtId="0" fontId="1" fillId="6" borderId="87" xfId="37" applyFont="1" applyFill="1" applyBorder="1" applyAlignment="1">
      <alignment horizontal="center" vertical="center"/>
    </xf>
    <xf numFmtId="0" fontId="2" fillId="0" borderId="0" xfId="47" applyFont="1">
      <alignment horizontal="left" indent="1"/>
    </xf>
    <xf numFmtId="0" fontId="18" fillId="0" borderId="0" xfId="47" applyFont="1">
      <alignment horizontal="left" indent="1"/>
    </xf>
    <xf numFmtId="0" fontId="18" fillId="0" borderId="47" xfId="47" applyFont="1" applyBorder="1" applyAlignment="1">
      <alignment horizontal="left" vertical="center" wrapText="1"/>
    </xf>
    <xf numFmtId="0" fontId="18" fillId="0" borderId="86" xfId="47" applyFont="1" applyBorder="1" applyAlignment="1">
      <alignment horizontal="left" vertical="center" wrapText="1"/>
    </xf>
    <xf numFmtId="0" fontId="18" fillId="0" borderId="46" xfId="47" applyFont="1" applyBorder="1" applyAlignment="1">
      <alignment horizontal="left" vertical="center" wrapText="1"/>
    </xf>
    <xf numFmtId="0" fontId="18" fillId="0" borderId="44" xfId="47" applyFont="1" applyBorder="1" applyAlignment="1">
      <alignment horizontal="left" vertical="center" wrapText="1"/>
    </xf>
    <xf numFmtId="0" fontId="18" fillId="0" borderId="4" xfId="47" applyFont="1" applyBorder="1" applyAlignment="1">
      <alignment horizontal="left" vertical="center" wrapText="1"/>
    </xf>
    <xf numFmtId="0" fontId="18" fillId="0" borderId="1" xfId="47" applyFont="1" applyBorder="1" applyAlignment="1">
      <alignment horizontal="left" vertical="center" wrapText="1"/>
    </xf>
    <xf numFmtId="0" fontId="13" fillId="22" borderId="1" xfId="47" applyFont="1" applyFill="1" applyBorder="1" applyAlignment="1">
      <alignment horizontal="center"/>
    </xf>
    <xf numFmtId="0" fontId="13" fillId="22" borderId="44" xfId="47" applyFont="1" applyFill="1" applyBorder="1" applyAlignment="1">
      <alignment horizontal="center"/>
    </xf>
    <xf numFmtId="0" fontId="2" fillId="22" borderId="56" xfId="0" applyFont="1" applyFill="1" applyBorder="1" applyAlignment="1" applyProtection="1">
      <alignment horizontal="center" vertical="center"/>
      <protection locked="0"/>
    </xf>
    <xf numFmtId="0" fontId="2" fillId="22" borderId="55" xfId="0" applyFont="1" applyFill="1" applyBorder="1" applyAlignment="1" applyProtection="1">
      <alignment horizontal="center" vertical="center"/>
      <protection locked="0"/>
    </xf>
    <xf numFmtId="0" fontId="2" fillId="22" borderId="58" xfId="0" applyFont="1" applyFill="1" applyBorder="1" applyAlignment="1" applyProtection="1">
      <alignment horizontal="center" vertical="center"/>
      <protection locked="0"/>
    </xf>
    <xf numFmtId="3" fontId="8" fillId="0" borderId="0" xfId="48" applyNumberFormat="1" applyFont="1" applyFill="1" applyBorder="1" applyAlignment="1">
      <alignment horizontal="center" textRotation="90"/>
    </xf>
    <xf numFmtId="0" fontId="42" fillId="0" borderId="0" xfId="47" applyFont="1" applyAlignment="1">
      <alignment horizontal="center" vertical="center"/>
    </xf>
    <xf numFmtId="0" fontId="8" fillId="0" borderId="0" xfId="47" applyFont="1">
      <alignment horizontal="left" indent="1"/>
    </xf>
    <xf numFmtId="0" fontId="17" fillId="0" borderId="0" xfId="47" applyFont="1" applyAlignment="1">
      <alignment vertical="center"/>
    </xf>
    <xf numFmtId="0" fontId="2" fillId="0" borderId="4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89" xfId="0" applyFont="1" applyBorder="1" applyAlignment="1">
      <alignment horizontal="center" vertical="center" wrapText="1"/>
    </xf>
    <xf numFmtId="0" fontId="67" fillId="0" borderId="16" xfId="0" applyFont="1" applyBorder="1" applyAlignment="1" applyProtection="1">
      <alignment vertical="center"/>
      <protection locked="0"/>
    </xf>
    <xf numFmtId="0" fontId="18" fillId="0" borderId="1" xfId="0" applyFont="1" applyBorder="1" applyAlignment="1">
      <alignment horizontal="left" vertical="center" wrapText="1"/>
    </xf>
    <xf numFmtId="0" fontId="18" fillId="0" borderId="44" xfId="0" applyFont="1" applyBorder="1" applyAlignment="1">
      <alignment horizontal="left" vertical="center" wrapText="1"/>
    </xf>
    <xf numFmtId="0" fontId="18" fillId="0" borderId="46" xfId="0" applyFont="1" applyBorder="1" applyAlignment="1">
      <alignment horizontal="left" vertical="center" wrapText="1"/>
    </xf>
    <xf numFmtId="0" fontId="18" fillId="0" borderId="47" xfId="0" applyFont="1" applyBorder="1" applyAlignment="1">
      <alignment horizontal="left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22" borderId="38" xfId="0" applyFont="1" applyFill="1" applyBorder="1" applyAlignment="1">
      <alignment horizontal="center" vertical="center" wrapText="1"/>
    </xf>
    <xf numFmtId="0" fontId="2" fillId="22" borderId="3" xfId="0" applyFont="1" applyFill="1" applyBorder="1" applyAlignment="1">
      <alignment horizontal="center" vertical="center" wrapText="1"/>
    </xf>
    <xf numFmtId="0" fontId="2" fillId="22" borderId="39" xfId="0" applyFont="1" applyFill="1" applyBorder="1" applyAlignment="1">
      <alignment horizontal="center" vertical="center" wrapText="1"/>
    </xf>
    <xf numFmtId="0" fontId="2" fillId="0" borderId="23" xfId="30" applyFont="1" applyBorder="1" applyAlignment="1" applyProtection="1">
      <alignment horizontal="center" vertical="center" wrapText="1"/>
      <protection locked="0"/>
    </xf>
    <xf numFmtId="0" fontId="2" fillId="0" borderId="1" xfId="30" applyFont="1" applyBorder="1" applyAlignment="1" applyProtection="1">
      <alignment horizontal="center" vertical="center" wrapText="1"/>
      <protection locked="0"/>
    </xf>
    <xf numFmtId="0" fontId="2" fillId="24" borderId="92" xfId="30" applyFont="1" applyFill="1" applyBorder="1" applyAlignment="1" applyProtection="1">
      <alignment vertical="center"/>
      <protection locked="0"/>
    </xf>
    <xf numFmtId="2" fontId="2" fillId="6" borderId="0" xfId="30" applyNumberFormat="1" applyFont="1" applyFill="1" applyAlignment="1" applyProtection="1">
      <alignment horizontal="center" vertical="center"/>
      <protection hidden="1"/>
    </xf>
    <xf numFmtId="0" fontId="2" fillId="6" borderId="5" xfId="30" applyFont="1" applyFill="1" applyBorder="1" applyAlignment="1" applyProtection="1">
      <alignment horizontal="center"/>
      <protection hidden="1"/>
    </xf>
    <xf numFmtId="0" fontId="2" fillId="0" borderId="83" xfId="30" applyFont="1" applyBorder="1" applyAlignment="1" applyProtection="1">
      <alignment horizontal="center" vertical="center"/>
      <protection locked="0"/>
    </xf>
    <xf numFmtId="0" fontId="8" fillId="0" borderId="19" xfId="30" applyFont="1" applyBorder="1" applyAlignment="1" applyProtection="1">
      <alignment horizontal="left"/>
      <protection locked="0"/>
    </xf>
    <xf numFmtId="0" fontId="2" fillId="0" borderId="3" xfId="30" applyFont="1" applyBorder="1" applyAlignment="1" applyProtection="1">
      <alignment horizontal="center" vertical="center" wrapText="1"/>
      <protection hidden="1"/>
    </xf>
    <xf numFmtId="0" fontId="8" fillId="0" borderId="85" xfId="30" applyFont="1" applyBorder="1" applyAlignment="1" applyProtection="1">
      <alignment horizontal="left"/>
      <protection locked="0"/>
    </xf>
    <xf numFmtId="0" fontId="2" fillId="0" borderId="1" xfId="30" applyFont="1" applyBorder="1" applyAlignment="1" applyProtection="1">
      <alignment horizontal="center" vertical="center" wrapText="1"/>
      <protection hidden="1"/>
    </xf>
    <xf numFmtId="0" fontId="8" fillId="0" borderId="42" xfId="30" applyFont="1" applyBorder="1" applyAlignment="1" applyProtection="1">
      <alignment horizontal="left"/>
      <protection locked="0"/>
    </xf>
    <xf numFmtId="0" fontId="2" fillId="0" borderId="5" xfId="30" applyFont="1" applyBorder="1" applyAlignment="1" applyProtection="1">
      <alignment horizontal="center" vertical="center" wrapText="1"/>
      <protection hidden="1"/>
    </xf>
    <xf numFmtId="0" fontId="15" fillId="6" borderId="20" xfId="30" applyFont="1" applyFill="1" applyBorder="1" applyAlignment="1" applyProtection="1">
      <alignment horizontal="center" vertical="center" wrapText="1"/>
      <protection locked="0"/>
    </xf>
    <xf numFmtId="0" fontId="2" fillId="6" borderId="89" xfId="30" applyFont="1" applyFill="1" applyBorder="1" applyAlignment="1" applyProtection="1">
      <alignment horizontal="center" vertical="center" wrapText="1"/>
      <protection hidden="1"/>
    </xf>
    <xf numFmtId="0" fontId="2" fillId="0" borderId="3" xfId="30" applyFont="1" applyBorder="1" applyAlignment="1" applyProtection="1">
      <alignment horizontal="center" vertical="center" wrapText="1"/>
      <protection locked="0"/>
    </xf>
    <xf numFmtId="0" fontId="2" fillId="0" borderId="5" xfId="30" applyFont="1" applyBorder="1" applyAlignment="1" applyProtection="1">
      <alignment horizontal="center" vertical="center" wrapText="1"/>
      <protection locked="0"/>
    </xf>
    <xf numFmtId="0" fontId="2" fillId="6" borderId="89" xfId="30" applyFont="1" applyFill="1" applyBorder="1" applyAlignment="1" applyProtection="1">
      <alignment horizontal="center"/>
      <protection hidden="1"/>
    </xf>
    <xf numFmtId="0" fontId="2" fillId="0" borderId="91" xfId="30" applyFont="1" applyBorder="1" applyAlignment="1" applyProtection="1">
      <alignment horizontal="center"/>
      <protection hidden="1"/>
    </xf>
    <xf numFmtId="2" fontId="2" fillId="0" borderId="92" xfId="30" applyNumberFormat="1" applyFont="1" applyBorder="1" applyAlignment="1" applyProtection="1">
      <alignment horizontal="center"/>
      <protection hidden="1"/>
    </xf>
    <xf numFmtId="2" fontId="2" fillId="0" borderId="85" xfId="30" applyNumberFormat="1" applyFont="1" applyBorder="1" applyAlignment="1" applyProtection="1">
      <alignment horizontal="center"/>
      <protection hidden="1"/>
    </xf>
    <xf numFmtId="2" fontId="2" fillId="0" borderId="87" xfId="30" applyNumberFormat="1" applyFont="1" applyBorder="1" applyAlignment="1" applyProtection="1">
      <alignment horizontal="center"/>
      <protection hidden="1"/>
    </xf>
    <xf numFmtId="2" fontId="2" fillId="0" borderId="84" xfId="30" applyNumberFormat="1" applyFont="1" applyBorder="1" applyAlignment="1" applyProtection="1">
      <alignment horizontal="center"/>
      <protection hidden="1"/>
    </xf>
    <xf numFmtId="0" fontId="2" fillId="0" borderId="91" xfId="30" applyFont="1" applyBorder="1" applyAlignment="1" applyProtection="1">
      <alignment horizontal="center" vertical="center" wrapText="1"/>
      <protection hidden="1"/>
    </xf>
    <xf numFmtId="0" fontId="2" fillId="24" borderId="21" xfId="30" applyFont="1" applyFill="1" applyBorder="1" applyAlignment="1" applyProtection="1">
      <alignment horizontal="left" vertical="center"/>
      <protection locked="0"/>
    </xf>
    <xf numFmtId="0" fontId="22" fillId="24" borderId="89" xfId="30" applyFont="1" applyFill="1" applyBorder="1" applyAlignment="1" applyProtection="1">
      <alignment horizontal="center" textRotation="90" wrapText="1"/>
      <protection locked="0"/>
    </xf>
    <xf numFmtId="0" fontId="22" fillId="24" borderId="98" xfId="30" applyFont="1" applyFill="1" applyBorder="1" applyAlignment="1" applyProtection="1">
      <alignment horizontal="center" textRotation="90" wrapText="1"/>
      <protection locked="0"/>
    </xf>
    <xf numFmtId="0" fontId="22" fillId="24" borderId="102" xfId="30" applyFont="1" applyFill="1" applyBorder="1" applyAlignment="1" applyProtection="1">
      <alignment horizontal="center" textRotation="90" wrapText="1"/>
      <protection locked="0"/>
    </xf>
    <xf numFmtId="0" fontId="22" fillId="24" borderId="55" xfId="30" applyFont="1" applyFill="1" applyBorder="1" applyAlignment="1" applyProtection="1">
      <alignment horizontal="center" textRotation="90" wrapText="1"/>
      <protection locked="0"/>
    </xf>
    <xf numFmtId="0" fontId="22" fillId="24" borderId="57" xfId="30" applyFont="1" applyFill="1" applyBorder="1" applyAlignment="1" applyProtection="1">
      <alignment horizontal="center" textRotation="90" wrapText="1"/>
      <protection locked="0"/>
    </xf>
    <xf numFmtId="0" fontId="22" fillId="24" borderId="91" xfId="30" applyFont="1" applyFill="1" applyBorder="1" applyAlignment="1" applyProtection="1">
      <alignment horizontal="center" textRotation="90" wrapText="1"/>
      <protection locked="0"/>
    </xf>
    <xf numFmtId="0" fontId="2" fillId="0" borderId="102" xfId="30" applyFont="1" applyBorder="1" applyAlignment="1" applyProtection="1">
      <alignment horizontal="center" vertical="center" wrapText="1"/>
      <protection locked="0"/>
    </xf>
    <xf numFmtId="0" fontId="2" fillId="0" borderId="3" xfId="30" applyFont="1" applyBorder="1" applyAlignment="1" applyProtection="1">
      <alignment horizontal="center" wrapText="1"/>
      <protection locked="0"/>
    </xf>
    <xf numFmtId="0" fontId="2" fillId="0" borderId="1" xfId="30" applyFont="1" applyBorder="1" applyAlignment="1" applyProtection="1">
      <alignment horizontal="center" wrapText="1"/>
      <protection locked="0"/>
    </xf>
    <xf numFmtId="2" fontId="2" fillId="0" borderId="1" xfId="30" applyNumberFormat="1" applyFont="1" applyBorder="1" applyAlignment="1" applyProtection="1">
      <alignment horizontal="center" wrapText="1"/>
      <protection locked="0"/>
    </xf>
    <xf numFmtId="0" fontId="2" fillId="0" borderId="100" xfId="30" applyFont="1" applyBorder="1" applyAlignment="1" applyProtection="1">
      <alignment horizontal="center" wrapText="1"/>
      <protection locked="0"/>
    </xf>
    <xf numFmtId="0" fontId="2" fillId="0" borderId="104" xfId="30" applyFont="1" applyBorder="1" applyAlignment="1" applyProtection="1">
      <alignment horizontal="center" wrapText="1"/>
      <protection locked="0"/>
    </xf>
    <xf numFmtId="0" fontId="2" fillId="0" borderId="4" xfId="30" applyFont="1" applyBorder="1" applyAlignment="1" applyProtection="1">
      <alignment horizontal="center" wrapText="1"/>
      <protection locked="0"/>
    </xf>
    <xf numFmtId="0" fontId="2" fillId="0" borderId="15" xfId="30" applyFont="1" applyBorder="1" applyAlignment="1" applyProtection="1">
      <alignment horizontal="center" vertical="center" wrapText="1"/>
      <protection locked="0"/>
    </xf>
    <xf numFmtId="167" fontId="2" fillId="0" borderId="46" xfId="30" applyNumberFormat="1" applyFont="1" applyBorder="1" applyAlignment="1" applyProtection="1">
      <alignment horizontal="center" wrapText="1"/>
      <protection hidden="1"/>
    </xf>
    <xf numFmtId="0" fontId="2" fillId="0" borderId="5" xfId="30" applyFont="1" applyBorder="1" applyAlignment="1" applyProtection="1">
      <alignment horizontal="center" wrapText="1"/>
      <protection locked="0"/>
    </xf>
    <xf numFmtId="0" fontId="2" fillId="0" borderId="46" xfId="30" applyFont="1" applyBorder="1" applyAlignment="1" applyProtection="1">
      <alignment horizontal="center" wrapText="1"/>
      <protection locked="0"/>
    </xf>
    <xf numFmtId="2" fontId="2" fillId="0" borderId="15" xfId="30" applyNumberFormat="1" applyFont="1" applyBorder="1" applyAlignment="1" applyProtection="1">
      <alignment horizontal="center" wrapText="1"/>
      <protection locked="0"/>
    </xf>
    <xf numFmtId="0" fontId="2" fillId="0" borderId="86" xfId="30" applyFont="1" applyBorder="1" applyAlignment="1" applyProtection="1">
      <alignment horizontal="center" wrapText="1"/>
      <protection locked="0"/>
    </xf>
    <xf numFmtId="167" fontId="2" fillId="6" borderId="89" xfId="30" applyNumberFormat="1" applyFont="1" applyFill="1" applyBorder="1" applyAlignment="1" applyProtection="1">
      <alignment horizontal="center"/>
      <protection hidden="1"/>
    </xf>
    <xf numFmtId="0" fontId="2" fillId="6" borderId="88" xfId="30" applyFont="1" applyFill="1" applyBorder="1" applyAlignment="1" applyProtection="1">
      <alignment horizontal="center"/>
      <protection hidden="1"/>
    </xf>
    <xf numFmtId="2" fontId="2" fillId="6" borderId="55" xfId="30" applyNumberFormat="1" applyFont="1" applyFill="1" applyBorder="1" applyAlignment="1" applyProtection="1">
      <alignment horizontal="center"/>
      <protection hidden="1"/>
    </xf>
    <xf numFmtId="0" fontId="2" fillId="6" borderId="46" xfId="30" applyFont="1" applyFill="1" applyBorder="1" applyAlignment="1" applyProtection="1">
      <alignment horizontal="center"/>
      <protection hidden="1"/>
    </xf>
    <xf numFmtId="0" fontId="2" fillId="6" borderId="86" xfId="30" applyFont="1" applyFill="1" applyBorder="1" applyAlignment="1" applyProtection="1">
      <alignment horizontal="center"/>
      <protection hidden="1"/>
    </xf>
    <xf numFmtId="2" fontId="2" fillId="6" borderId="83" xfId="30" applyNumberFormat="1" applyFont="1" applyFill="1" applyBorder="1" applyAlignment="1" applyProtection="1">
      <alignment horizontal="center"/>
      <protection hidden="1"/>
    </xf>
    <xf numFmtId="0" fontId="2" fillId="0" borderId="56" xfId="30" applyFont="1" applyBorder="1" applyAlignment="1" applyProtection="1">
      <alignment horizontal="center"/>
      <protection hidden="1"/>
    </xf>
    <xf numFmtId="0" fontId="2" fillId="0" borderId="58" xfId="30" applyFont="1" applyBorder="1" applyAlignment="1" applyProtection="1">
      <alignment horizontal="center"/>
      <protection hidden="1"/>
    </xf>
    <xf numFmtId="0" fontId="2" fillId="24" borderId="41" xfId="30" applyFont="1" applyFill="1" applyBorder="1" applyAlignment="1" applyProtection="1">
      <alignment vertical="center" wrapText="1"/>
      <protection locked="0"/>
    </xf>
    <xf numFmtId="0" fontId="2" fillId="24" borderId="42" xfId="30" applyFont="1" applyFill="1" applyBorder="1" applyAlignment="1" applyProtection="1">
      <alignment vertical="center" wrapText="1"/>
      <protection locked="0"/>
    </xf>
    <xf numFmtId="0" fontId="2" fillId="24" borderId="50" xfId="30" applyFont="1" applyFill="1" applyBorder="1" applyAlignment="1" applyProtection="1">
      <alignment vertical="center" wrapText="1"/>
      <protection locked="0"/>
    </xf>
    <xf numFmtId="0" fontId="2" fillId="24" borderId="51" xfId="30" applyFont="1" applyFill="1" applyBorder="1" applyAlignment="1" applyProtection="1">
      <alignment vertical="center" wrapText="1"/>
      <protection locked="0"/>
    </xf>
    <xf numFmtId="2" fontId="2" fillId="0" borderId="100" xfId="30" applyNumberFormat="1" applyFont="1" applyBorder="1" applyAlignment="1" applyProtection="1">
      <alignment horizontal="center" wrapText="1"/>
      <protection locked="0"/>
    </xf>
    <xf numFmtId="0" fontId="8" fillId="6" borderId="1" xfId="0" applyFont="1" applyFill="1" applyBorder="1" applyAlignment="1" applyProtection="1">
      <alignment textRotation="90" wrapText="1"/>
      <protection locked="0"/>
    </xf>
    <xf numFmtId="0" fontId="8" fillId="6" borderId="1" xfId="0" applyFont="1" applyFill="1" applyBorder="1" applyAlignment="1" applyProtection="1">
      <alignment horizontal="center" vertical="center"/>
      <protection locked="0"/>
    </xf>
    <xf numFmtId="2" fontId="2" fillId="0" borderId="91" xfId="30" applyNumberFormat="1" applyFont="1" applyBorder="1" applyAlignment="1" applyProtection="1">
      <alignment horizontal="center"/>
      <protection hidden="1"/>
    </xf>
    <xf numFmtId="0" fontId="17" fillId="6" borderId="5" xfId="42" applyFont="1" applyFill="1" applyBorder="1" applyAlignment="1" applyProtection="1">
      <alignment horizontal="left" vertical="center"/>
      <protection locked="0"/>
    </xf>
    <xf numFmtId="0" fontId="17" fillId="6" borderId="3" xfId="42" applyFont="1" applyFill="1" applyBorder="1" applyAlignment="1" applyProtection="1">
      <alignment horizontal="left" vertical="center"/>
      <protection locked="0"/>
    </xf>
    <xf numFmtId="0" fontId="49" fillId="6" borderId="55" xfId="46" applyFont="1" applyFill="1" applyBorder="1" applyAlignment="1" applyProtection="1">
      <alignment textRotation="90" wrapText="1"/>
      <protection locked="0"/>
    </xf>
    <xf numFmtId="0" fontId="51" fillId="6" borderId="45" xfId="46" applyFont="1" applyFill="1" applyBorder="1" applyAlignment="1" applyProtection="1">
      <alignment horizontal="center" textRotation="90" wrapText="1"/>
      <protection locked="0"/>
    </xf>
    <xf numFmtId="0" fontId="51" fillId="6" borderId="49" xfId="46" applyFont="1" applyFill="1" applyBorder="1" applyAlignment="1" applyProtection="1">
      <alignment horizontal="center" textRotation="90" wrapText="1"/>
      <protection locked="0"/>
    </xf>
    <xf numFmtId="0" fontId="2" fillId="0" borderId="94" xfId="0" applyFont="1" applyBorder="1" applyAlignment="1" applyProtection="1">
      <alignment horizontal="center" vertical="center" wrapText="1"/>
      <protection locked="0"/>
    </xf>
    <xf numFmtId="0" fontId="2" fillId="0" borderId="69" xfId="0" applyFont="1" applyBorder="1" applyAlignment="1" applyProtection="1">
      <alignment horizontal="center" vertical="center" wrapText="1"/>
      <protection locked="0"/>
    </xf>
    <xf numFmtId="0" fontId="18" fillId="0" borderId="3" xfId="0" applyFont="1" applyBorder="1" applyAlignment="1">
      <alignment horizontal="left" vertical="center" wrapText="1"/>
    </xf>
    <xf numFmtId="0" fontId="18" fillId="0" borderId="39" xfId="0" applyFont="1" applyBorder="1" applyAlignment="1">
      <alignment horizontal="left" vertical="center" wrapText="1"/>
    </xf>
    <xf numFmtId="0" fontId="13" fillId="22" borderId="55" xfId="0" applyFont="1" applyFill="1" applyBorder="1" applyAlignment="1">
      <alignment horizontal="center"/>
    </xf>
    <xf numFmtId="0" fontId="13" fillId="22" borderId="58" xfId="0" applyFont="1" applyFill="1" applyBorder="1" applyAlignment="1">
      <alignment horizontal="center"/>
    </xf>
    <xf numFmtId="0" fontId="13" fillId="22" borderId="98" xfId="0" applyFont="1" applyFill="1" applyBorder="1" applyAlignment="1">
      <alignment horizontal="center"/>
    </xf>
    <xf numFmtId="0" fontId="2" fillId="0" borderId="3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1" borderId="89" xfId="0" applyFont="1" applyFill="1" applyBorder="1" applyAlignment="1">
      <alignment horizontal="center" vertical="center" textRotation="90" wrapText="1"/>
    </xf>
    <xf numFmtId="0" fontId="2" fillId="21" borderId="89" xfId="0" applyFont="1" applyFill="1" applyBorder="1" applyAlignment="1">
      <alignment horizontal="center" vertical="center"/>
    </xf>
    <xf numFmtId="0" fontId="2" fillId="21" borderId="89" xfId="0" applyFont="1" applyFill="1" applyBorder="1" applyAlignment="1">
      <alignment horizontal="center" vertical="center" wrapText="1"/>
    </xf>
    <xf numFmtId="0" fontId="15" fillId="21" borderId="89" xfId="0" applyFont="1" applyFill="1" applyBorder="1" applyAlignment="1">
      <alignment horizontal="center" vertical="center" textRotation="90" wrapText="1"/>
    </xf>
    <xf numFmtId="0" fontId="15" fillId="21" borderId="89" xfId="0" applyFont="1" applyFill="1" applyBorder="1" applyAlignment="1">
      <alignment horizontal="center" vertical="center"/>
    </xf>
    <xf numFmtId="0" fontId="15" fillId="21" borderId="89" xfId="0" applyFont="1" applyFill="1" applyBorder="1" applyAlignment="1">
      <alignment horizontal="center" vertical="center" wrapText="1"/>
    </xf>
    <xf numFmtId="167" fontId="15" fillId="4" borderId="1" xfId="41" applyNumberFormat="1" applyFont="1" applyFill="1" applyBorder="1" applyAlignment="1">
      <alignment horizontal="center" vertical="center" wrapText="1"/>
    </xf>
    <xf numFmtId="167" fontId="15" fillId="6" borderId="1" xfId="41" applyNumberFormat="1" applyFont="1" applyFill="1" applyBorder="1" applyAlignment="1">
      <alignment horizontal="center" vertical="center" wrapText="1"/>
    </xf>
    <xf numFmtId="167" fontId="16" fillId="9" borderId="1" xfId="41" applyNumberFormat="1" applyFont="1" applyFill="1" applyBorder="1" applyAlignment="1">
      <alignment horizontal="center" vertical="center" wrapText="1"/>
    </xf>
    <xf numFmtId="0" fontId="13" fillId="22" borderId="46" xfId="47" applyFont="1" applyFill="1" applyBorder="1" applyAlignment="1">
      <alignment horizontal="center"/>
    </xf>
    <xf numFmtId="0" fontId="13" fillId="22" borderId="47" xfId="47" applyFont="1" applyFill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86" xfId="0" applyFont="1" applyBorder="1" applyAlignment="1">
      <alignment horizontal="center" vertical="center" wrapText="1"/>
    </xf>
    <xf numFmtId="0" fontId="15" fillId="22" borderId="38" xfId="0" applyFont="1" applyFill="1" applyBorder="1" applyAlignment="1">
      <alignment horizontal="center" vertical="center" wrapText="1"/>
    </xf>
    <xf numFmtId="0" fontId="15" fillId="22" borderId="3" xfId="0" applyFont="1" applyFill="1" applyBorder="1" applyAlignment="1">
      <alignment horizontal="center" vertical="center" wrapText="1"/>
    </xf>
    <xf numFmtId="0" fontId="15" fillId="22" borderId="11" xfId="0" applyFont="1" applyFill="1" applyBorder="1" applyAlignment="1">
      <alignment horizontal="center" vertical="center" wrapText="1"/>
    </xf>
    <xf numFmtId="0" fontId="15" fillId="22" borderId="39" xfId="0" applyFont="1" applyFill="1" applyBorder="1" applyAlignment="1">
      <alignment horizontal="center" vertical="center" wrapText="1"/>
    </xf>
    <xf numFmtId="0" fontId="2" fillId="2" borderId="4" xfId="41" applyFont="1" applyFill="1" applyBorder="1" applyAlignment="1" applyProtection="1">
      <alignment horizontal="center"/>
      <protection locked="0"/>
    </xf>
    <xf numFmtId="0" fontId="2" fillId="2" borderId="13" xfId="41" applyFont="1" applyFill="1" applyBorder="1" applyAlignment="1" applyProtection="1">
      <alignment horizontal="center"/>
      <protection locked="0"/>
    </xf>
    <xf numFmtId="0" fontId="2" fillId="2" borderId="6" xfId="4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left" vertical="center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49" fontId="8" fillId="2" borderId="1" xfId="0" applyNumberFormat="1" applyFont="1" applyFill="1" applyBorder="1" applyAlignment="1" applyProtection="1">
      <alignment horizontal="right" vertical="center"/>
      <protection locked="0"/>
    </xf>
    <xf numFmtId="0" fontId="8" fillId="2" borderId="1" xfId="0" applyFont="1" applyFill="1" applyBorder="1" applyAlignment="1" applyProtection="1">
      <alignment horizontal="right" vertical="center"/>
      <protection locked="0"/>
    </xf>
    <xf numFmtId="49" fontId="8" fillId="2" borderId="1" xfId="0" applyNumberFormat="1" applyFont="1" applyFill="1" applyBorder="1" applyAlignment="1" applyProtection="1">
      <alignment horizontal="left" vertical="center"/>
      <protection locked="0"/>
    </xf>
    <xf numFmtId="49" fontId="8" fillId="2" borderId="11" xfId="0" applyNumberFormat="1" applyFont="1" applyFill="1" applyBorder="1" applyAlignment="1" applyProtection="1">
      <alignment horizontal="right" vertical="center"/>
      <protection locked="0"/>
    </xf>
    <xf numFmtId="0" fontId="8" fillId="2" borderId="12" xfId="0" applyFont="1" applyFill="1" applyBorder="1" applyAlignment="1" applyProtection="1">
      <alignment horizontal="right" vertical="center"/>
      <protection locked="0"/>
    </xf>
    <xf numFmtId="0" fontId="18" fillId="0" borderId="1" xfId="47" applyFont="1" applyBorder="1">
      <alignment horizontal="left" indent="1"/>
    </xf>
    <xf numFmtId="0" fontId="76" fillId="0" borderId="85" xfId="0" applyFont="1" applyBorder="1" applyAlignment="1">
      <alignment horizontal="center" vertical="center"/>
    </xf>
    <xf numFmtId="0" fontId="76" fillId="0" borderId="89" xfId="0" applyFont="1" applyBorder="1" applyAlignment="1" applyProtection="1">
      <alignment horizontal="left" vertical="center" wrapText="1"/>
      <protection locked="0"/>
    </xf>
    <xf numFmtId="0" fontId="76" fillId="0" borderId="85" xfId="0" applyFont="1" applyBorder="1" applyAlignment="1" applyProtection="1">
      <alignment horizontal="center" vertical="center"/>
      <protection locked="0"/>
    </xf>
    <xf numFmtId="0" fontId="18" fillId="0" borderId="1" xfId="47" applyFont="1" applyBorder="1" applyAlignment="1">
      <alignment horizontal="center" vertical="center" wrapText="1"/>
    </xf>
    <xf numFmtId="0" fontId="1" fillId="25" borderId="20" xfId="0" applyFont="1" applyFill="1" applyBorder="1" applyAlignment="1" applyProtection="1">
      <alignment horizontal="center" vertical="center" wrapText="1"/>
      <protection locked="0"/>
    </xf>
    <xf numFmtId="0" fontId="1" fillId="25" borderId="89" xfId="0" applyFont="1" applyFill="1" applyBorder="1" applyAlignment="1" applyProtection="1">
      <alignment horizontal="center" vertical="center" wrapText="1"/>
      <protection locked="0"/>
    </xf>
    <xf numFmtId="0" fontId="1" fillId="25" borderId="22" xfId="0" applyFont="1" applyFill="1" applyBorder="1" applyAlignment="1" applyProtection="1">
      <alignment horizontal="center" vertical="center" wrapText="1"/>
      <protection locked="0"/>
    </xf>
    <xf numFmtId="0" fontId="1" fillId="0" borderId="89" xfId="0" applyFont="1" applyBorder="1" applyAlignment="1" applyProtection="1">
      <alignment horizontal="center" vertical="center" wrapText="1"/>
      <protection locked="0"/>
    </xf>
    <xf numFmtId="0" fontId="51" fillId="0" borderId="89" xfId="0" applyFont="1" applyBorder="1" applyAlignment="1" applyProtection="1">
      <alignment horizontal="center" vertical="center" wrapText="1"/>
      <protection locked="0"/>
    </xf>
    <xf numFmtId="0" fontId="9" fillId="0" borderId="1" xfId="54" applyFont="1" applyBorder="1" applyAlignment="1" applyProtection="1">
      <alignment horizontal="left" vertical="top"/>
      <protection locked="0"/>
    </xf>
    <xf numFmtId="0" fontId="15" fillId="0" borderId="1" xfId="54" applyFont="1" applyBorder="1" applyAlignment="1" applyProtection="1">
      <alignment horizontal="left" vertical="top" wrapText="1"/>
      <protection locked="0"/>
    </xf>
    <xf numFmtId="0" fontId="9" fillId="0" borderId="1" xfId="54" applyFont="1" applyBorder="1" applyAlignment="1" applyProtection="1">
      <alignment horizontal="left" vertical="top" wrapText="1"/>
      <protection locked="0"/>
    </xf>
    <xf numFmtId="0" fontId="9" fillId="2" borderId="1" xfId="54" applyFont="1" applyFill="1" applyBorder="1" applyAlignment="1" applyProtection="1">
      <alignment horizontal="left" vertical="top" wrapText="1"/>
      <protection locked="0"/>
    </xf>
    <xf numFmtId="0" fontId="9" fillId="2" borderId="1" xfId="0" applyFont="1" applyFill="1" applyBorder="1" applyAlignment="1" applyProtection="1">
      <alignment horizontal="left" vertical="top" wrapText="1"/>
      <protection locked="0"/>
    </xf>
    <xf numFmtId="0" fontId="9" fillId="0" borderId="1" xfId="54" applyFont="1" applyBorder="1" applyAlignment="1" applyProtection="1">
      <alignment horizontal="left" vertical="top" textRotation="90" wrapText="1"/>
      <protection locked="0"/>
    </xf>
    <xf numFmtId="0" fontId="9" fillId="0" borderId="1" xfId="0" applyFont="1" applyBorder="1" applyAlignment="1" applyProtection="1">
      <alignment horizontal="left" vertical="top" wrapText="1"/>
      <protection locked="0"/>
    </xf>
    <xf numFmtId="0" fontId="8" fillId="0" borderId="1" xfId="54" applyFont="1" applyBorder="1" applyAlignment="1" applyProtection="1">
      <alignment horizontal="left" vertical="top" wrapText="1"/>
      <protection locked="0"/>
    </xf>
    <xf numFmtId="0" fontId="8" fillId="11" borderId="1" xfId="0" applyFont="1" applyFill="1" applyBorder="1" applyAlignment="1" applyProtection="1">
      <alignment horizontal="left" vertical="center"/>
      <protection locked="0"/>
    </xf>
    <xf numFmtId="0" fontId="8" fillId="11" borderId="1" xfId="0" applyFont="1" applyFill="1" applyBorder="1" applyAlignment="1" applyProtection="1">
      <alignment horizontal="left" vertical="center" wrapText="1"/>
      <protection locked="0"/>
    </xf>
    <xf numFmtId="49" fontId="8" fillId="11" borderId="1" xfId="0" applyNumberFormat="1" applyFont="1" applyFill="1" applyBorder="1" applyAlignment="1" applyProtection="1">
      <alignment horizontal="left" vertical="center"/>
      <protection locked="0"/>
    </xf>
    <xf numFmtId="0" fontId="2" fillId="0" borderId="9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5" xfId="0" applyFont="1" applyBorder="1" applyAlignment="1">
      <alignment horizontal="center" vertical="center" wrapText="1"/>
    </xf>
    <xf numFmtId="0" fontId="18" fillId="0" borderId="44" xfId="47" applyFont="1" applyBorder="1" applyAlignment="1">
      <alignment horizontal="center" vertical="center" wrapText="1"/>
    </xf>
    <xf numFmtId="0" fontId="18" fillId="0" borderId="4" xfId="47" applyFont="1" applyBorder="1" applyAlignment="1">
      <alignment horizontal="center" vertical="center" wrapText="1"/>
    </xf>
    <xf numFmtId="0" fontId="76" fillId="0" borderId="1" xfId="0" applyFont="1" applyBorder="1" applyAlignment="1" applyProtection="1">
      <alignment horizontal="center" vertical="center"/>
      <protection locked="0"/>
    </xf>
    <xf numFmtId="0" fontId="76" fillId="0" borderId="44" xfId="0" applyFont="1" applyBorder="1" applyAlignment="1" applyProtection="1">
      <alignment horizontal="center" vertical="center"/>
      <protection locked="0"/>
    </xf>
    <xf numFmtId="0" fontId="76" fillId="0" borderId="1" xfId="0" applyFont="1" applyBorder="1" applyAlignment="1" applyProtection="1">
      <alignment horizontal="center" vertical="center" wrapText="1"/>
      <protection locked="0"/>
    </xf>
    <xf numFmtId="0" fontId="76" fillId="0" borderId="44" xfId="0" applyFont="1" applyBorder="1" applyAlignment="1" applyProtection="1">
      <alignment horizontal="center" vertical="center" wrapText="1"/>
      <protection locked="0"/>
    </xf>
    <xf numFmtId="0" fontId="78" fillId="0" borderId="84" xfId="0" applyFont="1" applyBorder="1" applyAlignment="1" applyProtection="1">
      <alignment horizontal="center" vertical="center" wrapText="1"/>
      <protection locked="0"/>
    </xf>
    <xf numFmtId="0" fontId="79" fillId="0" borderId="92" xfId="0" applyFont="1" applyBorder="1" applyAlignment="1" applyProtection="1">
      <alignment horizontal="left" vertical="center" wrapText="1"/>
      <protection locked="0"/>
    </xf>
    <xf numFmtId="0" fontId="79" fillId="0" borderId="85" xfId="0" applyFont="1" applyBorder="1" applyAlignment="1" applyProtection="1">
      <alignment horizontal="center" vertical="center" wrapText="1"/>
      <protection locked="0"/>
    </xf>
    <xf numFmtId="0" fontId="79" fillId="0" borderId="13" xfId="0" applyFont="1" applyBorder="1" applyAlignment="1" applyProtection="1">
      <alignment horizontal="left" vertical="center" wrapText="1"/>
      <protection locked="0"/>
    </xf>
    <xf numFmtId="0" fontId="1" fillId="2" borderId="84" xfId="56" applyFont="1" applyFill="1" applyBorder="1" applyAlignment="1" applyProtection="1">
      <alignment horizontal="center" vertical="center" wrapText="1"/>
      <protection locked="0"/>
    </xf>
    <xf numFmtId="0" fontId="67" fillId="2" borderId="0" xfId="55" applyFont="1" applyFill="1" applyAlignment="1" applyProtection="1">
      <alignment horizontal="left" vertical="center"/>
      <protection locked="0"/>
    </xf>
    <xf numFmtId="0" fontId="43" fillId="2" borderId="0" xfId="55" applyFont="1" applyFill="1" applyAlignment="1" applyProtection="1">
      <alignment horizontal="left" vertical="center"/>
      <protection locked="0"/>
    </xf>
    <xf numFmtId="0" fontId="2" fillId="2" borderId="0" xfId="55" applyFont="1" applyFill="1" applyProtection="1">
      <protection locked="0"/>
    </xf>
    <xf numFmtId="0" fontId="49" fillId="6" borderId="1" xfId="55" applyFont="1" applyFill="1" applyBorder="1" applyAlignment="1" applyProtection="1">
      <alignment horizontal="center" vertical="center" wrapText="1"/>
      <protection locked="0"/>
    </xf>
    <xf numFmtId="0" fontId="51" fillId="6" borderId="1" xfId="55" applyFont="1" applyFill="1" applyBorder="1" applyAlignment="1" applyProtection="1">
      <alignment horizontal="center" vertical="center" wrapText="1"/>
      <protection locked="0"/>
    </xf>
    <xf numFmtId="0" fontId="1" fillId="6" borderId="1" xfId="55" applyFont="1" applyFill="1" applyBorder="1" applyAlignment="1" applyProtection="1">
      <alignment horizontal="center" vertical="center" wrapText="1"/>
      <protection locked="0"/>
    </xf>
    <xf numFmtId="0" fontId="1" fillId="6" borderId="1" xfId="55" applyFont="1" applyFill="1" applyBorder="1" applyAlignment="1" applyProtection="1">
      <alignment horizontal="center"/>
      <protection locked="0"/>
    </xf>
    <xf numFmtId="0" fontId="1" fillId="2" borderId="1" xfId="55" applyFont="1" applyFill="1" applyBorder="1" applyAlignment="1" applyProtection="1">
      <alignment horizontal="center" vertical="center"/>
      <protection locked="0"/>
    </xf>
    <xf numFmtId="0" fontId="51" fillId="0" borderId="1" xfId="54" applyFont="1" applyBorder="1" applyAlignment="1" applyProtection="1">
      <alignment horizontal="left" vertical="center" wrapText="1"/>
      <protection locked="0"/>
    </xf>
    <xf numFmtId="0" fontId="1" fillId="2" borderId="1" xfId="55" applyFont="1" applyFill="1" applyBorder="1" applyAlignment="1" applyProtection="1">
      <alignment horizontal="center" vertical="center" wrapText="1"/>
      <protection locked="0"/>
    </xf>
    <xf numFmtId="0" fontId="50" fillId="2" borderId="1" xfId="55" applyFont="1" applyFill="1" applyBorder="1" applyProtection="1">
      <protection locked="0"/>
    </xf>
    <xf numFmtId="0" fontId="1" fillId="2" borderId="1" xfId="55" applyFont="1" applyFill="1" applyBorder="1" applyProtection="1">
      <protection locked="0"/>
    </xf>
    <xf numFmtId="0" fontId="51" fillId="2" borderId="1" xfId="55" applyFont="1" applyFill="1" applyBorder="1" applyAlignment="1" applyProtection="1">
      <alignment horizontal="left" vertical="center" wrapText="1"/>
      <protection locked="0"/>
    </xf>
    <xf numFmtId="0" fontId="1" fillId="6" borderId="1" xfId="55" applyFont="1" applyFill="1" applyBorder="1" applyAlignment="1" applyProtection="1">
      <alignment horizontal="center" vertical="center"/>
      <protection locked="0"/>
    </xf>
    <xf numFmtId="0" fontId="18" fillId="0" borderId="5" xfId="47" applyFont="1" applyBorder="1" applyAlignment="1">
      <alignment horizontal="center" vertical="center" wrapText="1"/>
    </xf>
    <xf numFmtId="0" fontId="18" fillId="0" borderId="95" xfId="47" applyFont="1" applyBorder="1" applyAlignment="1">
      <alignment horizontal="center" vertical="center" wrapText="1"/>
    </xf>
    <xf numFmtId="0" fontId="18" fillId="0" borderId="46" xfId="47" applyFont="1" applyBorder="1" applyAlignment="1">
      <alignment horizontal="center" vertical="center" wrapText="1"/>
    </xf>
    <xf numFmtId="0" fontId="18" fillId="0" borderId="86" xfId="47" applyFont="1" applyBorder="1" applyAlignment="1">
      <alignment horizontal="center" vertical="center" wrapText="1"/>
    </xf>
    <xf numFmtId="0" fontId="18" fillId="0" borderId="47" xfId="47" applyFont="1" applyBorder="1" applyAlignment="1">
      <alignment horizontal="center" vertical="center" wrapText="1"/>
    </xf>
    <xf numFmtId="0" fontId="1" fillId="0" borderId="96" xfId="0" applyFont="1" applyBorder="1" applyAlignment="1" applyProtection="1">
      <alignment horizontal="left" vertical="center"/>
      <protection locked="0"/>
    </xf>
    <xf numFmtId="0" fontId="1" fillId="0" borderId="95" xfId="0" applyFont="1" applyBorder="1" applyAlignment="1" applyProtection="1">
      <alignment horizontal="center" vertical="center"/>
      <protection locked="0"/>
    </xf>
    <xf numFmtId="0" fontId="1" fillId="0" borderId="108" xfId="0" applyFont="1" applyBorder="1" applyAlignment="1" applyProtection="1">
      <alignment horizontal="left" vertical="center"/>
      <protection locked="0"/>
    </xf>
    <xf numFmtId="0" fontId="1" fillId="0" borderId="59" xfId="56" applyFont="1" applyBorder="1" applyAlignment="1" applyProtection="1">
      <alignment horizontal="left" vertical="center"/>
      <protection locked="0"/>
    </xf>
    <xf numFmtId="0" fontId="1" fillId="0" borderId="100" xfId="56" applyFont="1" applyBorder="1" applyAlignment="1" applyProtection="1">
      <alignment horizontal="left" vertical="center"/>
      <protection locked="0"/>
    </xf>
    <xf numFmtId="0" fontId="1" fillId="0" borderId="60" xfId="56" applyFont="1" applyBorder="1" applyAlignment="1" applyProtection="1">
      <alignment horizontal="left" vertical="center"/>
      <protection locked="0"/>
    </xf>
    <xf numFmtId="0" fontId="1" fillId="0" borderId="67" xfId="56" applyFont="1" applyBorder="1" applyAlignment="1" applyProtection="1">
      <alignment horizontal="left" vertical="center"/>
      <protection locked="0"/>
    </xf>
    <xf numFmtId="0" fontId="1" fillId="0" borderId="1" xfId="56" applyFont="1" applyBorder="1" applyAlignment="1" applyProtection="1">
      <alignment horizontal="left" vertical="center"/>
      <protection locked="0"/>
    </xf>
    <xf numFmtId="0" fontId="1" fillId="0" borderId="13" xfId="56" applyFont="1" applyBorder="1" applyAlignment="1" applyProtection="1">
      <alignment horizontal="left" vertical="center"/>
      <protection locked="0"/>
    </xf>
    <xf numFmtId="0" fontId="1" fillId="0" borderId="67" xfId="56" applyFont="1" applyBorder="1" applyAlignment="1" applyProtection="1">
      <alignment horizontal="left" vertical="center" wrapText="1"/>
      <protection locked="0"/>
    </xf>
    <xf numFmtId="0" fontId="1" fillId="0" borderId="1" xfId="56" applyFont="1" applyBorder="1" applyAlignment="1" applyProtection="1">
      <alignment horizontal="left" vertical="center" wrapText="1"/>
      <protection locked="0"/>
    </xf>
    <xf numFmtId="0" fontId="1" fillId="0" borderId="13" xfId="56" applyFont="1" applyBorder="1" applyAlignment="1" applyProtection="1">
      <alignment horizontal="left" vertical="center" wrapText="1"/>
      <protection locked="0"/>
    </xf>
    <xf numFmtId="0" fontId="67" fillId="0" borderId="0" xfId="45" applyFont="1" applyAlignment="1" applyProtection="1">
      <alignment vertical="center"/>
      <protection locked="0"/>
    </xf>
    <xf numFmtId="0" fontId="9" fillId="0" borderId="0" xfId="45" applyFont="1" applyAlignment="1" applyProtection="1">
      <alignment vertical="center"/>
      <protection locked="0"/>
    </xf>
    <xf numFmtId="0" fontId="2" fillId="22" borderId="1" xfId="49" applyFont="1" applyFill="1" applyBorder="1" applyAlignment="1">
      <alignment horizontal="center" vertical="center" wrapText="1"/>
    </xf>
    <xf numFmtId="0" fontId="2" fillId="0" borderId="0" xfId="51" applyFont="1" applyAlignment="1">
      <alignment horizontal="left" vertical="center" wrapText="1"/>
    </xf>
    <xf numFmtId="0" fontId="2" fillId="22" borderId="59" xfId="49" applyFont="1" applyFill="1" applyBorder="1" applyAlignment="1">
      <alignment horizontal="center" vertical="center" wrapText="1"/>
    </xf>
    <xf numFmtId="0" fontId="2" fillId="22" borderId="100" xfId="0" applyFont="1" applyFill="1" applyBorder="1" applyAlignment="1">
      <alignment horizontal="center" vertical="center" wrapText="1"/>
    </xf>
    <xf numFmtId="0" fontId="16" fillId="6" borderId="56" xfId="59" applyFont="1" applyFill="1" applyBorder="1" applyAlignment="1" applyProtection="1">
      <alignment horizontal="center" vertical="center"/>
      <protection locked="0"/>
    </xf>
    <xf numFmtId="0" fontId="2" fillId="22" borderId="23" xfId="49" applyFont="1" applyFill="1" applyBorder="1" applyAlignment="1">
      <alignment horizontal="center" vertical="center" wrapText="1"/>
    </xf>
    <xf numFmtId="0" fontId="2" fillId="22" borderId="100" xfId="49" applyFont="1" applyFill="1" applyBorder="1" applyAlignment="1">
      <alignment horizontal="center" vertical="center" wrapText="1"/>
    </xf>
    <xf numFmtId="0" fontId="2" fillId="0" borderId="1" xfId="49" applyFont="1" applyBorder="1" applyAlignment="1">
      <alignment horizontal="center" vertical="center" wrapText="1"/>
    </xf>
    <xf numFmtId="0" fontId="2" fillId="0" borderId="89" xfId="49" applyFont="1" applyBorder="1" applyAlignment="1">
      <alignment horizontal="center" vertical="center" wrapText="1"/>
    </xf>
    <xf numFmtId="0" fontId="2" fillId="0" borderId="0" xfId="0" applyFont="1" applyAlignment="1">
      <alignment horizontal="left" indent="1"/>
    </xf>
    <xf numFmtId="0" fontId="2" fillId="22" borderId="104" xfId="0" applyFont="1" applyFill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left" vertical="center" wrapText="1"/>
    </xf>
    <xf numFmtId="0" fontId="13" fillId="0" borderId="0" xfId="49" applyFont="1" applyAlignment="1">
      <alignment horizontal="center" vertical="center"/>
    </xf>
    <xf numFmtId="0" fontId="2" fillId="0" borderId="0" xfId="49" applyFont="1" applyAlignment="1">
      <alignment horizontal="center" vertical="center" wrapText="1"/>
    </xf>
    <xf numFmtId="0" fontId="2" fillId="0" borderId="0" xfId="51" applyFont="1" applyAlignment="1">
      <alignment horizontal="left" vertical="center"/>
    </xf>
    <xf numFmtId="0" fontId="17" fillId="0" borderId="0" xfId="51" applyFont="1" applyAlignment="1">
      <alignment vertical="center"/>
    </xf>
    <xf numFmtId="0" fontId="2" fillId="0" borderId="20" xfId="49" applyFont="1" applyBorder="1" applyAlignment="1">
      <alignment horizontal="center" vertical="center" wrapText="1"/>
    </xf>
    <xf numFmtId="0" fontId="2" fillId="0" borderId="44" xfId="51" applyFont="1" applyBorder="1" applyAlignment="1">
      <alignment horizontal="center" vertical="center" wrapText="1"/>
    </xf>
    <xf numFmtId="0" fontId="2" fillId="22" borderId="24" xfId="51" applyFont="1" applyFill="1" applyBorder="1" applyAlignment="1">
      <alignment horizontal="center" vertical="center" wrapText="1"/>
    </xf>
    <xf numFmtId="0" fontId="2" fillId="0" borderId="46" xfId="49" applyFont="1" applyBorder="1" applyAlignment="1">
      <alignment horizontal="center" vertical="center" wrapText="1"/>
    </xf>
    <xf numFmtId="0" fontId="2" fillId="22" borderId="104" xfId="49" applyFont="1" applyFill="1" applyBorder="1" applyAlignment="1">
      <alignment horizontal="center" vertical="center" wrapText="1"/>
    </xf>
    <xf numFmtId="0" fontId="2" fillId="0" borderId="3" xfId="49" applyFont="1" applyBorder="1" applyAlignment="1">
      <alignment horizontal="center" vertical="center" wrapText="1"/>
    </xf>
    <xf numFmtId="0" fontId="2" fillId="0" borderId="39" xfId="49" applyFont="1" applyBorder="1" applyAlignment="1">
      <alignment horizontal="center" vertical="center" wrapText="1"/>
    </xf>
    <xf numFmtId="0" fontId="13" fillId="23" borderId="100" xfId="49" applyFont="1" applyFill="1" applyBorder="1" applyAlignment="1">
      <alignment horizontal="center" vertical="center" wrapText="1"/>
    </xf>
    <xf numFmtId="0" fontId="2" fillId="0" borderId="6" xfId="49" applyFont="1" applyBorder="1" applyAlignment="1" applyProtection="1">
      <alignment horizontal="center" vertical="center" wrapText="1"/>
      <protection locked="0"/>
    </xf>
    <xf numFmtId="0" fontId="2" fillId="0" borderId="1" xfId="49" applyFont="1" applyBorder="1" applyAlignment="1" applyProtection="1">
      <alignment horizontal="center" vertical="center" wrapText="1"/>
      <protection locked="0"/>
    </xf>
    <xf numFmtId="0" fontId="2" fillId="0" borderId="4" xfId="49" applyFont="1" applyBorder="1" applyAlignment="1" applyProtection="1">
      <alignment horizontal="center" vertical="center" wrapText="1"/>
      <protection locked="0"/>
    </xf>
    <xf numFmtId="0" fontId="2" fillId="0" borderId="13" xfId="49" applyFont="1" applyBorder="1" applyAlignment="1" applyProtection="1">
      <alignment horizontal="center" vertical="center" wrapText="1"/>
      <protection locked="0"/>
    </xf>
    <xf numFmtId="0" fontId="2" fillId="0" borderId="86" xfId="0" applyFont="1" applyBorder="1" applyAlignment="1" applyProtection="1">
      <alignment horizontal="center" vertical="center" wrapText="1"/>
      <protection locked="0"/>
    </xf>
    <xf numFmtId="0" fontId="2" fillId="0" borderId="46" xfId="0" applyFont="1" applyBorder="1" applyAlignment="1" applyProtection="1">
      <alignment horizontal="left" vertical="center" wrapText="1"/>
      <protection locked="0"/>
    </xf>
    <xf numFmtId="0" fontId="2" fillId="0" borderId="86" xfId="0" applyFont="1" applyBorder="1" applyAlignment="1" applyProtection="1">
      <alignment horizontal="left" vertical="center"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5" xfId="49" applyFont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/>
    </xf>
    <xf numFmtId="0" fontId="2" fillId="0" borderId="55" xfId="49" applyFont="1" applyBorder="1" applyAlignment="1" applyProtection="1">
      <alignment horizontal="center" vertical="center" wrapText="1"/>
      <protection locked="0"/>
    </xf>
    <xf numFmtId="0" fontId="0" fillId="0" borderId="58" xfId="0" applyBorder="1" applyAlignment="1">
      <alignment horizontal="center"/>
    </xf>
    <xf numFmtId="0" fontId="2" fillId="0" borderId="0" xfId="56" applyFont="1" applyProtection="1">
      <protection locked="0"/>
    </xf>
    <xf numFmtId="0" fontId="2" fillId="6" borderId="1" xfId="56" applyFont="1" applyFill="1" applyBorder="1" applyAlignment="1" applyProtection="1">
      <alignment horizontal="center" vertical="center"/>
      <protection locked="0"/>
    </xf>
    <xf numFmtId="0" fontId="2" fillId="0" borderId="1" xfId="56" applyFont="1" applyBorder="1" applyAlignment="1" applyProtection="1">
      <alignment horizontal="center" vertical="center" wrapText="1"/>
      <protection locked="0"/>
    </xf>
    <xf numFmtId="1" fontId="2" fillId="0" borderId="1" xfId="56" applyNumberFormat="1" applyFont="1" applyBorder="1" applyAlignment="1" applyProtection="1">
      <alignment horizontal="center" vertical="center" wrapText="1"/>
      <protection locked="0"/>
    </xf>
    <xf numFmtId="0" fontId="2" fillId="6" borderId="1" xfId="56" applyFont="1" applyFill="1" applyBorder="1" applyAlignment="1" applyProtection="1">
      <alignment horizontal="center" vertical="center" wrapText="1"/>
      <protection locked="0"/>
    </xf>
    <xf numFmtId="1" fontId="2" fillId="6" borderId="1" xfId="56" applyNumberFormat="1" applyFont="1" applyFill="1" applyBorder="1" applyAlignment="1" applyProtection="1">
      <alignment horizontal="center" vertical="center" wrapText="1"/>
      <protection locked="0"/>
    </xf>
    <xf numFmtId="0" fontId="13" fillId="0" borderId="0" xfId="59" applyFont="1" applyProtection="1">
      <protection locked="0"/>
    </xf>
    <xf numFmtId="0" fontId="16" fillId="2" borderId="2" xfId="59" applyFont="1" applyFill="1" applyBorder="1" applyAlignment="1" applyProtection="1">
      <alignment horizontal="center" vertical="center"/>
      <protection locked="0"/>
    </xf>
    <xf numFmtId="0" fontId="16" fillId="2" borderId="3" xfId="59" applyFont="1" applyFill="1" applyBorder="1" applyAlignment="1" applyProtection="1">
      <alignment horizontal="center" vertical="center"/>
      <protection locked="0"/>
    </xf>
    <xf numFmtId="0" fontId="16" fillId="2" borderId="38" xfId="59" applyFont="1" applyFill="1" applyBorder="1" applyAlignment="1" applyProtection="1">
      <alignment horizontal="center" vertical="center"/>
      <protection locked="0"/>
    </xf>
    <xf numFmtId="0" fontId="16" fillId="2" borderId="11" xfId="59" applyFont="1" applyFill="1" applyBorder="1" applyAlignment="1" applyProtection="1">
      <alignment horizontal="center" vertical="center"/>
      <protection locked="0"/>
    </xf>
    <xf numFmtId="0" fontId="16" fillId="6" borderId="38" xfId="59" applyFont="1" applyFill="1" applyBorder="1" applyAlignment="1" applyProtection="1">
      <alignment horizontal="center" vertical="center"/>
      <protection locked="0"/>
    </xf>
    <xf numFmtId="167" fontId="16" fillId="6" borderId="39" xfId="59" applyNumberFormat="1" applyFont="1" applyFill="1" applyBorder="1" applyAlignment="1" applyProtection="1">
      <alignment horizontal="center" vertical="center"/>
      <protection locked="0"/>
    </xf>
    <xf numFmtId="1" fontId="16" fillId="2" borderId="12" xfId="59" applyNumberFormat="1" applyFont="1" applyFill="1" applyBorder="1" applyAlignment="1" applyProtection="1">
      <alignment horizontal="center" vertical="center"/>
      <protection locked="0"/>
    </xf>
    <xf numFmtId="1" fontId="16" fillId="2" borderId="3" xfId="59" applyNumberFormat="1" applyFont="1" applyFill="1" applyBorder="1" applyAlignment="1" applyProtection="1">
      <alignment horizontal="center" vertical="center"/>
      <protection locked="0"/>
    </xf>
    <xf numFmtId="2" fontId="16" fillId="6" borderId="40" xfId="59" applyNumberFormat="1" applyFont="1" applyFill="1" applyBorder="1" applyAlignment="1" applyProtection="1">
      <alignment horizontal="center" vertical="center" wrapText="1"/>
      <protection locked="0"/>
    </xf>
    <xf numFmtId="0" fontId="13" fillId="2" borderId="0" xfId="59" applyFont="1" applyFill="1" applyProtection="1">
      <protection locked="0"/>
    </xf>
    <xf numFmtId="0" fontId="16" fillId="2" borderId="13" xfId="59" applyFont="1" applyFill="1" applyBorder="1" applyAlignment="1" applyProtection="1">
      <alignment horizontal="center" vertical="center"/>
      <protection locked="0"/>
    </xf>
    <xf numFmtId="0" fontId="16" fillId="2" borderId="1" xfId="59" applyFont="1" applyFill="1" applyBorder="1" applyAlignment="1" applyProtection="1">
      <alignment horizontal="center" vertical="center"/>
      <protection locked="0"/>
    </xf>
    <xf numFmtId="0" fontId="16" fillId="2" borderId="43" xfId="59" applyFont="1" applyFill="1" applyBorder="1" applyAlignment="1" applyProtection="1">
      <alignment horizontal="center" vertical="center"/>
      <protection locked="0"/>
    </xf>
    <xf numFmtId="0" fontId="16" fillId="2" borderId="4" xfId="59" applyFont="1" applyFill="1" applyBorder="1" applyAlignment="1" applyProtection="1">
      <alignment horizontal="center" vertical="center"/>
      <protection locked="0"/>
    </xf>
    <xf numFmtId="1" fontId="16" fillId="2" borderId="6" xfId="59" applyNumberFormat="1" applyFont="1" applyFill="1" applyBorder="1" applyAlignment="1" applyProtection="1">
      <alignment horizontal="center" vertical="center"/>
      <protection locked="0"/>
    </xf>
    <xf numFmtId="1" fontId="16" fillId="2" borderId="1" xfId="59" applyNumberFormat="1" applyFont="1" applyFill="1" applyBorder="1" applyAlignment="1" applyProtection="1">
      <alignment horizontal="center" vertical="center"/>
      <protection locked="0"/>
    </xf>
    <xf numFmtId="0" fontId="16" fillId="6" borderId="45" xfId="59" applyFont="1" applyFill="1" applyBorder="1" applyAlignment="1" applyProtection="1">
      <alignment horizontal="center" vertical="center"/>
      <protection locked="0"/>
    </xf>
    <xf numFmtId="167" fontId="16" fillId="6" borderId="47" xfId="59" applyNumberFormat="1" applyFont="1" applyFill="1" applyBorder="1" applyAlignment="1" applyProtection="1">
      <alignment horizontal="center" vertical="center"/>
      <protection locked="0"/>
    </xf>
    <xf numFmtId="2" fontId="16" fillId="6" borderId="49" xfId="59" applyNumberFormat="1" applyFont="1" applyFill="1" applyBorder="1" applyAlignment="1" applyProtection="1">
      <alignment horizontal="center" vertical="center" wrapText="1"/>
      <protection locked="0"/>
    </xf>
    <xf numFmtId="167" fontId="16" fillId="6" borderId="58" xfId="59" applyNumberFormat="1" applyFont="1" applyFill="1" applyBorder="1" applyAlignment="1" applyProtection="1">
      <alignment horizontal="center" vertical="center"/>
      <protection locked="0"/>
    </xf>
    <xf numFmtId="2" fontId="16" fillId="6" borderId="22" xfId="59" applyNumberFormat="1" applyFont="1" applyFill="1" applyBorder="1" applyAlignment="1" applyProtection="1">
      <alignment horizontal="center" vertical="center" wrapText="1"/>
      <protection locked="0"/>
    </xf>
    <xf numFmtId="167" fontId="16" fillId="6" borderId="62" xfId="59" applyNumberFormat="1" applyFont="1" applyFill="1" applyBorder="1" applyAlignment="1" applyProtection="1">
      <alignment horizontal="center" vertical="center"/>
      <protection locked="0"/>
    </xf>
    <xf numFmtId="0" fontId="16" fillId="6" borderId="63" xfId="59" applyFont="1" applyFill="1" applyBorder="1" applyAlignment="1" applyProtection="1">
      <alignment horizontal="center" vertical="center"/>
      <protection locked="0"/>
    </xf>
    <xf numFmtId="2" fontId="16" fillId="6" borderId="66" xfId="59" applyNumberFormat="1" applyFont="1" applyFill="1" applyBorder="1" applyAlignment="1" applyProtection="1">
      <alignment horizontal="center" vertical="center" wrapText="1"/>
      <protection locked="0"/>
    </xf>
    <xf numFmtId="167" fontId="16" fillId="6" borderId="69" xfId="59" applyNumberFormat="1" applyFont="1" applyFill="1" applyBorder="1" applyAlignment="1" applyProtection="1">
      <alignment horizontal="center" vertical="center"/>
      <protection locked="0"/>
    </xf>
    <xf numFmtId="0" fontId="16" fillId="6" borderId="0" xfId="59" applyFont="1" applyFill="1" applyAlignment="1" applyProtection="1">
      <alignment horizontal="center" vertical="center"/>
      <protection locked="0"/>
    </xf>
    <xf numFmtId="2" fontId="16" fillId="6" borderId="42" xfId="59" applyNumberFormat="1" applyFont="1" applyFill="1" applyBorder="1" applyAlignment="1" applyProtection="1">
      <alignment horizontal="center" vertical="center" wrapText="1"/>
      <protection locked="0"/>
    </xf>
    <xf numFmtId="167" fontId="16" fillId="6" borderId="44" xfId="59" applyNumberFormat="1" applyFont="1" applyFill="1" applyBorder="1" applyAlignment="1" applyProtection="1">
      <alignment horizontal="center" vertical="center"/>
      <protection locked="0"/>
    </xf>
    <xf numFmtId="0" fontId="16" fillId="6" borderId="13" xfId="59" applyFont="1" applyFill="1" applyBorder="1" applyAlignment="1" applyProtection="1">
      <alignment horizontal="center" vertical="center"/>
      <protection locked="0"/>
    </xf>
    <xf numFmtId="2" fontId="16" fillId="6" borderId="68" xfId="59" applyNumberFormat="1" applyFont="1" applyFill="1" applyBorder="1" applyAlignment="1" applyProtection="1">
      <alignment horizontal="center" vertical="center" wrapText="1"/>
      <protection locked="0"/>
    </xf>
    <xf numFmtId="167" fontId="16" fillId="6" borderId="34" xfId="59" applyNumberFormat="1" applyFont="1" applyFill="1" applyBorder="1" applyAlignment="1" applyProtection="1">
      <alignment horizontal="center" vertical="center"/>
      <protection locked="0"/>
    </xf>
    <xf numFmtId="0" fontId="16" fillId="6" borderId="74" xfId="59" applyFont="1" applyFill="1" applyBorder="1" applyAlignment="1" applyProtection="1">
      <alignment horizontal="center" vertical="center"/>
      <protection locked="0"/>
    </xf>
    <xf numFmtId="2" fontId="16" fillId="6" borderId="35" xfId="59" applyNumberFormat="1" applyFont="1" applyFill="1" applyBorder="1" applyAlignment="1" applyProtection="1">
      <alignment horizontal="center" vertical="center" wrapText="1"/>
      <protection locked="0"/>
    </xf>
    <xf numFmtId="0" fontId="16" fillId="6" borderId="78" xfId="59" applyFont="1" applyFill="1" applyBorder="1" applyAlignment="1" applyProtection="1">
      <alignment horizontal="center" vertical="center"/>
      <protection locked="0"/>
    </xf>
    <xf numFmtId="167" fontId="16" fillId="6" borderId="80" xfId="59" applyNumberFormat="1" applyFont="1" applyFill="1" applyBorder="1" applyAlignment="1" applyProtection="1">
      <alignment horizontal="center" vertical="center"/>
      <protection locked="0"/>
    </xf>
    <xf numFmtId="2" fontId="16" fillId="6" borderId="77" xfId="59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59" applyFont="1" applyProtection="1">
      <protection locked="0"/>
    </xf>
    <xf numFmtId="0" fontId="2" fillId="0" borderId="0" xfId="59" applyFont="1" applyAlignment="1" applyProtection="1">
      <alignment textRotation="90"/>
      <protection locked="0"/>
    </xf>
    <xf numFmtId="0" fontId="2" fillId="2" borderId="0" xfId="59" applyFont="1" applyFill="1" applyProtection="1">
      <protection locked="0"/>
    </xf>
    <xf numFmtId="0" fontId="1" fillId="2" borderId="90" xfId="56" applyFont="1" applyFill="1" applyBorder="1" applyAlignment="1" applyProtection="1">
      <alignment horizontal="center" vertical="center" wrapText="1"/>
      <protection locked="0"/>
    </xf>
    <xf numFmtId="0" fontId="49" fillId="2" borderId="14" xfId="56" applyFont="1" applyFill="1" applyBorder="1" applyAlignment="1" applyProtection="1">
      <alignment horizontal="left" vertical="center" wrapText="1"/>
      <protection locked="0"/>
    </xf>
    <xf numFmtId="0" fontId="1" fillId="2" borderId="67" xfId="56" applyFont="1" applyFill="1" applyBorder="1" applyAlignment="1" applyProtection="1">
      <alignment horizontal="center" vertical="center" wrapText="1"/>
      <protection locked="0"/>
    </xf>
    <xf numFmtId="0" fontId="1" fillId="2" borderId="85" xfId="56" applyFont="1" applyFill="1" applyBorder="1" applyAlignment="1" applyProtection="1">
      <alignment horizontal="center" vertical="center" wrapText="1"/>
      <protection locked="0"/>
    </xf>
    <xf numFmtId="0" fontId="49" fillId="2" borderId="96" xfId="56" applyFont="1" applyFill="1" applyBorder="1" applyAlignment="1" applyProtection="1">
      <alignment horizontal="left" vertical="center" wrapText="1"/>
      <protection locked="0"/>
    </xf>
    <xf numFmtId="0" fontId="49" fillId="2" borderId="108" xfId="56" applyFont="1" applyFill="1" applyBorder="1" applyAlignment="1" applyProtection="1">
      <alignment horizontal="left" vertical="center" wrapText="1"/>
      <protection locked="0"/>
    </xf>
    <xf numFmtId="0" fontId="55" fillId="6" borderId="29" xfId="59" applyFont="1" applyFill="1" applyBorder="1" applyAlignment="1" applyProtection="1">
      <alignment horizontal="center" textRotation="90" wrapText="1"/>
      <protection locked="0"/>
    </xf>
    <xf numFmtId="49" fontId="55" fillId="6" borderId="30" xfId="59" applyNumberFormat="1" applyFont="1" applyFill="1" applyBorder="1" applyAlignment="1" applyProtection="1">
      <alignment horizontal="center" textRotation="90" wrapText="1"/>
      <protection locked="0"/>
    </xf>
    <xf numFmtId="0" fontId="55" fillId="6" borderId="31" xfId="59" applyFont="1" applyFill="1" applyBorder="1" applyAlignment="1" applyProtection="1">
      <alignment horizontal="center" textRotation="90" wrapText="1"/>
      <protection locked="0"/>
    </xf>
    <xf numFmtId="0" fontId="55" fillId="6" borderId="30" xfId="59" applyFont="1" applyFill="1" applyBorder="1" applyAlignment="1" applyProtection="1">
      <alignment horizontal="center" textRotation="90" wrapText="1"/>
      <protection locked="0"/>
    </xf>
    <xf numFmtId="0" fontId="55" fillId="6" borderId="32" xfId="59" applyFont="1" applyFill="1" applyBorder="1" applyAlignment="1" applyProtection="1">
      <alignment horizontal="center" textRotation="90" wrapText="1"/>
      <protection locked="0"/>
    </xf>
    <xf numFmtId="0" fontId="56" fillId="6" borderId="31" xfId="59" applyFont="1" applyFill="1" applyBorder="1" applyAlignment="1" applyProtection="1">
      <alignment horizontal="center" wrapText="1"/>
      <protection locked="0"/>
    </xf>
    <xf numFmtId="0" fontId="55" fillId="6" borderId="30" xfId="59" applyFont="1" applyFill="1" applyBorder="1" applyAlignment="1" applyProtection="1">
      <alignment horizontal="center" textRotation="90"/>
      <protection locked="0"/>
    </xf>
    <xf numFmtId="0" fontId="56" fillId="6" borderId="31" xfId="59" applyFont="1" applyFill="1" applyBorder="1" applyAlignment="1" applyProtection="1">
      <alignment horizontal="center"/>
      <protection locked="0"/>
    </xf>
    <xf numFmtId="0" fontId="55" fillId="6" borderId="82" xfId="60" applyFont="1" applyFill="1" applyBorder="1" applyAlignment="1" applyProtection="1">
      <alignment horizontal="center" textRotation="90" wrapText="1"/>
      <protection locked="0"/>
    </xf>
    <xf numFmtId="0" fontId="55" fillId="6" borderId="52" xfId="60" applyFont="1" applyFill="1" applyBorder="1" applyAlignment="1" applyProtection="1">
      <alignment horizontal="center" textRotation="90" wrapText="1"/>
      <protection locked="0"/>
    </xf>
    <xf numFmtId="0" fontId="55" fillId="6" borderId="53" xfId="60" applyFont="1" applyFill="1" applyBorder="1" applyAlignment="1" applyProtection="1">
      <alignment horizontal="center" textRotation="90" wrapText="1"/>
      <protection locked="0"/>
    </xf>
    <xf numFmtId="0" fontId="55" fillId="6" borderId="54" xfId="60" applyFont="1" applyFill="1" applyBorder="1" applyAlignment="1" applyProtection="1">
      <alignment horizontal="center" textRotation="90" wrapText="1"/>
      <protection locked="0"/>
    </xf>
    <xf numFmtId="0" fontId="55" fillId="6" borderId="83" xfId="60" applyFont="1" applyFill="1" applyBorder="1" applyAlignment="1" applyProtection="1">
      <alignment horizontal="center" textRotation="90"/>
      <protection locked="0"/>
    </xf>
    <xf numFmtId="0" fontId="55" fillId="6" borderId="81" xfId="60" applyFont="1" applyFill="1" applyBorder="1" applyAlignment="1" applyProtection="1">
      <alignment horizontal="center" textRotation="90"/>
      <protection locked="0"/>
    </xf>
    <xf numFmtId="0" fontId="55" fillId="6" borderId="53" xfId="60" applyFont="1" applyFill="1" applyBorder="1" applyAlignment="1" applyProtection="1">
      <alignment horizontal="center" textRotation="90"/>
      <protection locked="0"/>
    </xf>
    <xf numFmtId="0" fontId="55" fillId="6" borderId="54" xfId="60" applyFont="1" applyFill="1" applyBorder="1" applyAlignment="1" applyProtection="1">
      <alignment horizontal="center" textRotation="90"/>
      <protection locked="0"/>
    </xf>
    <xf numFmtId="0" fontId="1" fillId="0" borderId="12" xfId="60" applyFont="1" applyBorder="1" applyAlignment="1" applyProtection="1">
      <alignment horizontal="center" vertical="center"/>
      <protection locked="0"/>
    </xf>
    <xf numFmtId="0" fontId="1" fillId="0" borderId="3" xfId="60" applyFont="1" applyBorder="1" applyAlignment="1" applyProtection="1">
      <alignment horizontal="center" vertical="center"/>
      <protection locked="0"/>
    </xf>
    <xf numFmtId="0" fontId="1" fillId="0" borderId="70" xfId="60" applyFont="1" applyBorder="1" applyAlignment="1" applyProtection="1">
      <alignment horizontal="center" vertical="center"/>
      <protection locked="0"/>
    </xf>
    <xf numFmtId="0" fontId="1" fillId="0" borderId="39" xfId="60" applyFont="1" applyBorder="1" applyAlignment="1" applyProtection="1">
      <alignment horizontal="center" vertical="center"/>
      <protection locked="0"/>
    </xf>
    <xf numFmtId="0" fontId="1" fillId="0" borderId="38" xfId="60" applyFont="1" applyBorder="1" applyAlignment="1" applyProtection="1">
      <alignment horizontal="center" vertical="center"/>
      <protection locked="0"/>
    </xf>
    <xf numFmtId="0" fontId="1" fillId="0" borderId="11" xfId="60" applyFont="1" applyBorder="1" applyAlignment="1" applyProtection="1">
      <alignment horizontal="center" vertical="center"/>
      <protection locked="0"/>
    </xf>
    <xf numFmtId="0" fontId="1" fillId="0" borderId="6" xfId="60" applyFont="1" applyBorder="1" applyAlignment="1" applyProtection="1">
      <alignment horizontal="center" vertical="center"/>
      <protection locked="0"/>
    </xf>
    <xf numFmtId="0" fontId="1" fillId="0" borderId="1" xfId="60" applyFont="1" applyBorder="1" applyAlignment="1" applyProtection="1">
      <alignment horizontal="center" vertical="center"/>
      <protection locked="0"/>
    </xf>
    <xf numFmtId="0" fontId="1" fillId="0" borderId="43" xfId="60" applyFont="1" applyBorder="1" applyAlignment="1" applyProtection="1">
      <alignment horizontal="center" vertical="center"/>
      <protection locked="0"/>
    </xf>
    <xf numFmtId="0" fontId="1" fillId="0" borderId="4" xfId="60" applyFont="1" applyBorder="1" applyAlignment="1" applyProtection="1">
      <alignment horizontal="center" vertical="center"/>
      <protection locked="0"/>
    </xf>
    <xf numFmtId="0" fontId="1" fillId="0" borderId="45" xfId="60" applyFont="1" applyBorder="1" applyAlignment="1" applyProtection="1">
      <alignment horizontal="center" vertical="center"/>
      <protection locked="0"/>
    </xf>
    <xf numFmtId="0" fontId="1" fillId="0" borderId="46" xfId="60" applyFont="1" applyBorder="1" applyAlignment="1" applyProtection="1">
      <alignment horizontal="center" vertical="center"/>
      <protection locked="0"/>
    </xf>
    <xf numFmtId="0" fontId="1" fillId="0" borderId="52" xfId="60" applyFont="1" applyBorder="1" applyAlignment="1" applyProtection="1">
      <alignment horizontal="center" vertical="center"/>
      <protection locked="0"/>
    </xf>
    <xf numFmtId="0" fontId="1" fillId="0" borderId="53" xfId="60" applyFont="1" applyBorder="1" applyAlignment="1" applyProtection="1">
      <alignment horizontal="center" vertical="center"/>
      <protection locked="0"/>
    </xf>
    <xf numFmtId="0" fontId="1" fillId="0" borderId="81" xfId="60" applyFont="1" applyBorder="1" applyAlignment="1" applyProtection="1">
      <alignment horizontal="center" vertical="center"/>
      <protection locked="0"/>
    </xf>
    <xf numFmtId="0" fontId="1" fillId="0" borderId="86" xfId="60" applyFont="1" applyBorder="1" applyAlignment="1" applyProtection="1">
      <alignment horizontal="center" vertical="center"/>
      <protection locked="0"/>
    </xf>
    <xf numFmtId="0" fontId="16" fillId="6" borderId="2" xfId="59" applyFont="1" applyFill="1" applyBorder="1" applyAlignment="1">
      <alignment horizontal="center" vertical="center"/>
    </xf>
    <xf numFmtId="0" fontId="16" fillId="6" borderId="21" xfId="59" applyFont="1" applyFill="1" applyBorder="1" applyAlignment="1">
      <alignment horizontal="center" vertical="center"/>
    </xf>
    <xf numFmtId="0" fontId="16" fillId="6" borderId="56" xfId="59" applyFont="1" applyFill="1" applyBorder="1" applyAlignment="1">
      <alignment horizontal="center" vertical="center"/>
    </xf>
    <xf numFmtId="0" fontId="16" fillId="6" borderId="55" xfId="59" applyFont="1" applyFill="1" applyBorder="1" applyAlignment="1">
      <alignment horizontal="center" vertical="center"/>
    </xf>
    <xf numFmtId="0" fontId="16" fillId="6" borderId="58" xfId="59" applyFont="1" applyFill="1" applyBorder="1" applyAlignment="1">
      <alignment horizontal="center" vertical="center"/>
    </xf>
    <xf numFmtId="0" fontId="16" fillId="6" borderId="52" xfId="59" applyFont="1" applyFill="1" applyBorder="1" applyAlignment="1">
      <alignment horizontal="center" vertical="center"/>
    </xf>
    <xf numFmtId="1" fontId="16" fillId="6" borderId="65" xfId="59" applyNumberFormat="1" applyFont="1" applyFill="1" applyBorder="1" applyAlignment="1">
      <alignment horizontal="center" vertical="center"/>
    </xf>
    <xf numFmtId="1" fontId="16" fillId="6" borderId="43" xfId="59" applyNumberFormat="1" applyFont="1" applyFill="1" applyBorder="1" applyAlignment="1">
      <alignment horizontal="center" vertical="center"/>
    </xf>
    <xf numFmtId="1" fontId="16" fillId="6" borderId="45" xfId="59" applyNumberFormat="1" applyFont="1" applyFill="1" applyBorder="1" applyAlignment="1">
      <alignment horizontal="center" vertical="center"/>
    </xf>
    <xf numFmtId="0" fontId="16" fillId="6" borderId="39" xfId="59" applyFont="1" applyFill="1" applyBorder="1" applyAlignment="1">
      <alignment horizontal="center" vertical="center"/>
    </xf>
    <xf numFmtId="0" fontId="16" fillId="6" borderId="54" xfId="59" applyFont="1" applyFill="1" applyBorder="1" applyAlignment="1">
      <alignment horizontal="center" vertical="center"/>
    </xf>
    <xf numFmtId="0" fontId="16" fillId="6" borderId="62" xfId="59" applyFont="1" applyFill="1" applyBorder="1" applyAlignment="1">
      <alignment horizontal="center" vertical="center"/>
    </xf>
    <xf numFmtId="0" fontId="16" fillId="6" borderId="34" xfId="59" applyFont="1" applyFill="1" applyBorder="1" applyAlignment="1">
      <alignment horizontal="center" vertical="center"/>
    </xf>
    <xf numFmtId="3" fontId="49" fillId="0" borderId="3" xfId="60" applyNumberFormat="1" applyFont="1" applyBorder="1" applyAlignment="1" applyProtection="1">
      <alignment horizontal="center" vertical="center"/>
      <protection locked="0"/>
    </xf>
    <xf numFmtId="3" fontId="51" fillId="0" borderId="6" xfId="60" applyNumberFormat="1" applyFont="1" applyBorder="1" applyAlignment="1" applyProtection="1">
      <alignment horizontal="center" vertical="center"/>
      <protection locked="0"/>
    </xf>
    <xf numFmtId="3" fontId="51" fillId="0" borderId="12" xfId="60" applyNumberFormat="1" applyFont="1" applyBorder="1" applyAlignment="1" applyProtection="1">
      <alignment horizontal="center" vertical="center"/>
      <protection locked="0"/>
    </xf>
    <xf numFmtId="0" fontId="1" fillId="0" borderId="0" xfId="59" applyFont="1" applyAlignment="1" applyProtection="1">
      <alignment horizontal="center" vertical="center"/>
      <protection locked="0"/>
    </xf>
    <xf numFmtId="3" fontId="49" fillId="0" borderId="8" xfId="60" applyNumberFormat="1" applyFont="1" applyBorder="1" applyAlignment="1" applyProtection="1">
      <alignment horizontal="center" vertical="center"/>
      <protection locked="0"/>
    </xf>
    <xf numFmtId="0" fontId="49" fillId="0" borderId="4" xfId="60" applyFont="1" applyBorder="1" applyAlignment="1" applyProtection="1">
      <alignment horizontal="center" vertical="center"/>
      <protection locked="0"/>
    </xf>
    <xf numFmtId="0" fontId="49" fillId="0" borderId="11" xfId="60" applyFont="1" applyBorder="1" applyAlignment="1" applyProtection="1">
      <alignment horizontal="center" vertical="center"/>
      <protection locked="0"/>
    </xf>
    <xf numFmtId="0" fontId="49" fillId="0" borderId="7" xfId="60" applyFont="1" applyBorder="1" applyAlignment="1" applyProtection="1">
      <alignment horizontal="center" vertical="center"/>
      <protection locked="0"/>
    </xf>
    <xf numFmtId="0" fontId="1" fillId="6" borderId="11" xfId="60" applyFont="1" applyFill="1" applyBorder="1" applyAlignment="1">
      <alignment horizontal="center" vertical="center"/>
    </xf>
    <xf numFmtId="0" fontId="1" fillId="6" borderId="9" xfId="60" applyFont="1" applyFill="1" applyBorder="1" applyAlignment="1">
      <alignment horizontal="center" vertical="center"/>
    </xf>
    <xf numFmtId="0" fontId="1" fillId="6" borderId="58" xfId="60" applyFont="1" applyFill="1" applyBorder="1" applyAlignment="1">
      <alignment horizontal="center" vertical="center"/>
    </xf>
    <xf numFmtId="0" fontId="1" fillId="6" borderId="50" xfId="60" applyFont="1" applyFill="1" applyBorder="1" applyAlignment="1">
      <alignment horizontal="center" vertical="center"/>
    </xf>
    <xf numFmtId="0" fontId="1" fillId="6" borderId="55" xfId="60" applyFont="1" applyFill="1" applyBorder="1" applyAlignment="1">
      <alignment horizontal="center" vertical="center"/>
    </xf>
    <xf numFmtId="0" fontId="1" fillId="6" borderId="81" xfId="60" applyFont="1" applyFill="1" applyBorder="1" applyAlignment="1">
      <alignment horizontal="center" vertical="center"/>
    </xf>
    <xf numFmtId="0" fontId="1" fillId="6" borderId="56" xfId="60" applyFont="1" applyFill="1" applyBorder="1" applyAlignment="1">
      <alignment horizontal="center" vertical="center"/>
    </xf>
    <xf numFmtId="3" fontId="1" fillId="6" borderId="89" xfId="60" applyNumberFormat="1" applyFont="1" applyFill="1" applyBorder="1" applyAlignment="1">
      <alignment horizontal="center" vertical="center"/>
    </xf>
    <xf numFmtId="0" fontId="13" fillId="0" borderId="0" xfId="59" applyFont="1"/>
    <xf numFmtId="0" fontId="1" fillId="6" borderId="84" xfId="60" applyFont="1" applyFill="1" applyBorder="1" applyAlignment="1">
      <alignment horizontal="center" vertical="center"/>
    </xf>
    <xf numFmtId="0" fontId="1" fillId="6" borderId="93" xfId="60" applyFont="1" applyFill="1" applyBorder="1" applyAlignment="1">
      <alignment horizontal="center" vertical="center"/>
    </xf>
    <xf numFmtId="3" fontId="49" fillId="6" borderId="92" xfId="60" applyNumberFormat="1" applyFont="1" applyFill="1" applyBorder="1" applyAlignment="1">
      <alignment horizontal="center" vertical="center"/>
    </xf>
    <xf numFmtId="3" fontId="49" fillId="6" borderId="84" xfId="60" applyNumberFormat="1" applyFont="1" applyFill="1" applyBorder="1" applyAlignment="1">
      <alignment horizontal="center" vertical="center"/>
    </xf>
    <xf numFmtId="3" fontId="49" fillId="6" borderId="83" xfId="60" applyNumberFormat="1" applyFont="1" applyFill="1" applyBorder="1" applyAlignment="1">
      <alignment horizontal="center" vertical="center"/>
    </xf>
    <xf numFmtId="0" fontId="16" fillId="2" borderId="65" xfId="59" applyFont="1" applyFill="1" applyBorder="1" applyAlignment="1">
      <alignment horizontal="center" vertical="center"/>
    </xf>
    <xf numFmtId="0" fontId="16" fillId="2" borderId="61" xfId="59" applyFont="1" applyFill="1" applyBorder="1" applyAlignment="1">
      <alignment horizontal="center" vertical="center"/>
    </xf>
    <xf numFmtId="0" fontId="16" fillId="2" borderId="43" xfId="59" applyFont="1" applyFill="1" applyBorder="1" applyAlignment="1">
      <alignment horizontal="center" vertical="center"/>
    </xf>
    <xf numFmtId="0" fontId="16" fillId="2" borderId="1" xfId="59" applyFont="1" applyFill="1" applyBorder="1" applyAlignment="1">
      <alignment horizontal="center" vertical="center"/>
    </xf>
    <xf numFmtId="1" fontId="16" fillId="2" borderId="4" xfId="59" applyNumberFormat="1" applyFont="1" applyFill="1" applyBorder="1" applyAlignment="1">
      <alignment horizontal="center" vertical="center"/>
    </xf>
    <xf numFmtId="1" fontId="16" fillId="2" borderId="1" xfId="59" applyNumberFormat="1" applyFont="1" applyFill="1" applyBorder="1" applyAlignment="1">
      <alignment horizontal="center" vertical="center"/>
    </xf>
    <xf numFmtId="0" fontId="16" fillId="2" borderId="73" xfId="59" applyFont="1" applyFill="1" applyBorder="1" applyAlignment="1">
      <alignment horizontal="center" vertical="center"/>
    </xf>
    <xf numFmtId="1" fontId="16" fillId="6" borderId="78" xfId="59" applyNumberFormat="1" applyFont="1" applyFill="1" applyBorder="1" applyAlignment="1">
      <alignment horizontal="center" vertical="center"/>
    </xf>
    <xf numFmtId="0" fontId="16" fillId="2" borderId="33" xfId="59" applyFont="1" applyFill="1" applyBorder="1" applyAlignment="1">
      <alignment horizontal="center" vertical="center"/>
    </xf>
    <xf numFmtId="0" fontId="16" fillId="6" borderId="16" xfId="59" applyFont="1" applyFill="1" applyBorder="1" applyAlignment="1">
      <alignment horizontal="center" vertical="center"/>
    </xf>
    <xf numFmtId="0" fontId="16" fillId="6" borderId="82" xfId="59" applyFont="1" applyFill="1" applyBorder="1" applyAlignment="1">
      <alignment horizontal="center" vertical="center"/>
    </xf>
    <xf numFmtId="1" fontId="16" fillId="2" borderId="5" xfId="59" applyNumberFormat="1" applyFont="1" applyFill="1" applyBorder="1" applyAlignment="1">
      <alignment horizontal="center" vertical="center"/>
    </xf>
    <xf numFmtId="0" fontId="16" fillId="6" borderId="109" xfId="59" applyFont="1" applyFill="1" applyBorder="1" applyAlignment="1">
      <alignment horizontal="center" vertical="center"/>
    </xf>
    <xf numFmtId="0" fontId="16" fillId="6" borderId="98" xfId="59" applyFont="1" applyFill="1" applyBorder="1" applyAlignment="1" applyProtection="1">
      <alignment horizontal="center" vertical="center"/>
      <protection locked="0"/>
    </xf>
    <xf numFmtId="1" fontId="16" fillId="6" borderId="38" xfId="59" applyNumberFormat="1" applyFont="1" applyFill="1" applyBorder="1" applyAlignment="1">
      <alignment horizontal="center" vertical="center"/>
    </xf>
    <xf numFmtId="167" fontId="16" fillId="6" borderId="39" xfId="59" applyNumberFormat="1" applyFont="1" applyFill="1" applyBorder="1" applyAlignment="1">
      <alignment horizontal="center" vertical="center"/>
    </xf>
    <xf numFmtId="1" fontId="16" fillId="6" borderId="79" xfId="59" applyNumberFormat="1" applyFont="1" applyFill="1" applyBorder="1" applyAlignment="1">
      <alignment horizontal="center" vertical="center"/>
    </xf>
    <xf numFmtId="1" fontId="16" fillId="2" borderId="7" xfId="59" applyNumberFormat="1" applyFont="1" applyFill="1" applyBorder="1" applyAlignment="1">
      <alignment horizontal="center" vertical="center"/>
    </xf>
    <xf numFmtId="1" fontId="16" fillId="6" borderId="56" xfId="59" applyNumberFormat="1" applyFont="1" applyFill="1" applyBorder="1" applyAlignment="1">
      <alignment horizontal="center" vertical="center"/>
    </xf>
    <xf numFmtId="1" fontId="16" fillId="6" borderId="55" xfId="59" applyNumberFormat="1" applyFont="1" applyFill="1" applyBorder="1" applyAlignment="1">
      <alignment horizontal="center" vertical="center"/>
    </xf>
    <xf numFmtId="1" fontId="16" fillId="6" borderId="58" xfId="59" applyNumberFormat="1" applyFont="1" applyFill="1" applyBorder="1" applyAlignment="1">
      <alignment horizontal="center" vertical="center"/>
    </xf>
    <xf numFmtId="1" fontId="16" fillId="6" borderId="105" xfId="59" applyNumberFormat="1" applyFont="1" applyFill="1" applyBorder="1" applyAlignment="1">
      <alignment horizontal="center" vertical="center"/>
    </xf>
    <xf numFmtId="1" fontId="16" fillId="6" borderId="102" xfId="59" applyNumberFormat="1" applyFont="1" applyFill="1" applyBorder="1" applyAlignment="1">
      <alignment horizontal="center" vertical="center"/>
    </xf>
    <xf numFmtId="1" fontId="16" fillId="6" borderId="106" xfId="59" applyNumberFormat="1" applyFont="1" applyFill="1" applyBorder="1" applyAlignment="1">
      <alignment horizontal="center" vertical="center"/>
    </xf>
    <xf numFmtId="1" fontId="16" fillId="2" borderId="61" xfId="59" applyNumberFormat="1" applyFont="1" applyFill="1" applyBorder="1" applyAlignment="1">
      <alignment horizontal="center" vertical="center"/>
    </xf>
    <xf numFmtId="1" fontId="16" fillId="2" borderId="64" xfId="59" applyNumberFormat="1" applyFont="1" applyFill="1" applyBorder="1" applyAlignment="1">
      <alignment horizontal="center" vertical="center"/>
    </xf>
    <xf numFmtId="0" fontId="1" fillId="0" borderId="82" xfId="60" applyFont="1" applyBorder="1" applyAlignment="1" applyProtection="1">
      <alignment horizontal="center" vertical="center"/>
      <protection locked="0"/>
    </xf>
    <xf numFmtId="0" fontId="16" fillId="6" borderId="57" xfId="59" applyFont="1" applyFill="1" applyBorder="1" applyAlignment="1">
      <alignment horizontal="center" vertical="center"/>
    </xf>
    <xf numFmtId="0" fontId="16" fillId="2" borderId="64" xfId="59" applyFont="1" applyFill="1" applyBorder="1" applyAlignment="1">
      <alignment horizontal="center" vertical="center"/>
    </xf>
    <xf numFmtId="0" fontId="16" fillId="2" borderId="4" xfId="59" applyFont="1" applyFill="1" applyBorder="1" applyAlignment="1">
      <alignment horizontal="center" vertical="center"/>
    </xf>
    <xf numFmtId="0" fontId="16" fillId="2" borderId="75" xfId="59" applyFont="1" applyFill="1" applyBorder="1" applyAlignment="1">
      <alignment horizontal="center" vertical="center"/>
    </xf>
    <xf numFmtId="0" fontId="16" fillId="6" borderId="79" xfId="59" applyFont="1" applyFill="1" applyBorder="1" applyAlignment="1">
      <alignment horizontal="center" vertical="center"/>
    </xf>
    <xf numFmtId="0" fontId="2" fillId="22" borderId="24" xfId="0" applyFont="1" applyFill="1" applyBorder="1" applyAlignment="1">
      <alignment horizontal="center" vertical="center" wrapText="1"/>
    </xf>
    <xf numFmtId="0" fontId="53" fillId="0" borderId="43" xfId="59" applyFont="1" applyBorder="1" applyAlignment="1" applyProtection="1">
      <alignment horizontal="center"/>
      <protection locked="0"/>
    </xf>
    <xf numFmtId="0" fontId="53" fillId="0" borderId="45" xfId="59" applyFont="1" applyBorder="1" applyAlignment="1" applyProtection="1">
      <alignment horizontal="center"/>
      <protection locked="0"/>
    </xf>
    <xf numFmtId="49" fontId="59" fillId="22" borderId="1" xfId="50" applyNumberFormat="1" applyFont="1" applyFill="1" applyBorder="1" applyAlignment="1">
      <alignment horizontal="center" vertical="center" wrapText="1"/>
    </xf>
    <xf numFmtId="49" fontId="59" fillId="22" borderId="4" xfId="50" applyNumberFormat="1" applyFont="1" applyFill="1" applyBorder="1" applyAlignment="1">
      <alignment horizontal="center" vertical="center" wrapText="1"/>
    </xf>
    <xf numFmtId="0" fontId="63" fillId="22" borderId="43" xfId="50" applyFont="1" applyFill="1" applyBorder="1" applyAlignment="1">
      <alignment horizontal="center" vertical="center"/>
    </xf>
    <xf numFmtId="0" fontId="64" fillId="22" borderId="1" xfId="50" applyFont="1" applyFill="1" applyBorder="1" applyAlignment="1">
      <alignment horizontal="left" vertical="center" wrapText="1"/>
    </xf>
    <xf numFmtId="0" fontId="63" fillId="0" borderId="1" xfId="50" applyFont="1" applyBorder="1" applyAlignment="1" applyProtection="1">
      <alignment horizontal="center" vertical="center" wrapText="1"/>
      <protection locked="0"/>
    </xf>
    <xf numFmtId="0" fontId="63" fillId="0" borderId="4" xfId="50" applyFont="1" applyBorder="1" applyAlignment="1" applyProtection="1">
      <alignment horizontal="center" vertical="center" wrapText="1"/>
      <protection locked="0"/>
    </xf>
    <xf numFmtId="0" fontId="63" fillId="0" borderId="92" xfId="50" applyFont="1" applyBorder="1" applyAlignment="1">
      <alignment horizontal="center" vertical="center" wrapText="1"/>
    </xf>
    <xf numFmtId="0" fontId="64" fillId="22" borderId="1" xfId="50" applyFont="1" applyFill="1" applyBorder="1" applyAlignment="1">
      <alignment wrapText="1"/>
    </xf>
    <xf numFmtId="0" fontId="63" fillId="22" borderId="1" xfId="50" applyFont="1" applyFill="1" applyBorder="1" applyAlignment="1">
      <alignment wrapText="1"/>
    </xf>
    <xf numFmtId="0" fontId="63" fillId="22" borderId="5" xfId="50" applyFont="1" applyFill="1" applyBorder="1" applyAlignment="1">
      <alignment wrapText="1"/>
    </xf>
    <xf numFmtId="0" fontId="63" fillId="0" borderId="55" xfId="50" applyFont="1" applyBorder="1" applyAlignment="1">
      <alignment horizontal="center" vertical="center" wrapText="1"/>
    </xf>
    <xf numFmtId="0" fontId="63" fillId="0" borderId="57" xfId="50" applyFont="1" applyBorder="1" applyAlignment="1">
      <alignment horizontal="center" vertical="center" wrapText="1"/>
    </xf>
    <xf numFmtId="0" fontId="63" fillId="0" borderId="89" xfId="50" applyFont="1" applyBorder="1" applyAlignment="1">
      <alignment horizontal="center" vertical="center" wrapText="1"/>
    </xf>
    <xf numFmtId="0" fontId="63" fillId="0" borderId="0" xfId="50" applyFont="1"/>
    <xf numFmtId="0" fontId="53" fillId="21" borderId="23" xfId="59" applyFont="1" applyFill="1" applyBorder="1" applyAlignment="1" applyProtection="1">
      <alignment wrapText="1"/>
      <protection locked="0"/>
    </xf>
    <xf numFmtId="0" fontId="8" fillId="22" borderId="100" xfId="0" applyFont="1" applyFill="1" applyBorder="1" applyAlignment="1">
      <alignment horizontal="center" vertical="center" wrapText="1"/>
    </xf>
    <xf numFmtId="0" fontId="1" fillId="2" borderId="68" xfId="56" applyFont="1" applyFill="1" applyBorder="1" applyAlignment="1" applyProtection="1">
      <alignment horizontal="center" vertical="center" wrapText="1"/>
      <protection locked="0"/>
    </xf>
    <xf numFmtId="0" fontId="70" fillId="22" borderId="5" xfId="50" applyFont="1" applyFill="1" applyBorder="1" applyAlignment="1">
      <alignment wrapText="1"/>
    </xf>
    <xf numFmtId="0" fontId="2" fillId="11" borderId="100" xfId="0" applyFont="1" applyFill="1" applyBorder="1" applyAlignment="1">
      <alignment horizontal="center" vertical="center" wrapText="1"/>
    </xf>
    <xf numFmtId="0" fontId="8" fillId="11" borderId="100" xfId="0" applyFont="1" applyFill="1" applyBorder="1" applyAlignment="1">
      <alignment horizontal="center" vertical="center" wrapText="1"/>
    </xf>
    <xf numFmtId="0" fontId="2" fillId="11" borderId="24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 applyProtection="1">
      <alignment horizontal="center" vertical="center" wrapText="1"/>
      <protection locked="0"/>
    </xf>
    <xf numFmtId="0" fontId="2" fillId="11" borderId="44" xfId="0" applyFont="1" applyFill="1" applyBorder="1" applyAlignment="1" applyProtection="1">
      <alignment horizontal="center" vertical="center" wrapText="1"/>
      <protection locked="0"/>
    </xf>
    <xf numFmtId="0" fontId="76" fillId="2" borderId="92" xfId="56" applyFont="1" applyFill="1" applyBorder="1" applyAlignment="1" applyProtection="1">
      <alignment horizontal="center" vertical="center" wrapText="1"/>
      <protection locked="0"/>
    </xf>
    <xf numFmtId="4" fontId="79" fillId="2" borderId="92" xfId="56" applyNumberFormat="1" applyFont="1" applyFill="1" applyBorder="1" applyAlignment="1" applyProtection="1">
      <alignment vertical="center" wrapText="1"/>
      <protection locked="0"/>
    </xf>
    <xf numFmtId="0" fontId="76" fillId="2" borderId="40" xfId="56" applyFont="1" applyFill="1" applyBorder="1" applyAlignment="1" applyProtection="1">
      <alignment horizontal="center" vertical="center" wrapText="1"/>
      <protection locked="0"/>
    </xf>
    <xf numFmtId="0" fontId="76" fillId="2" borderId="85" xfId="56" applyFont="1" applyFill="1" applyBorder="1" applyAlignment="1" applyProtection="1">
      <alignment horizontal="center" vertical="center" wrapText="1"/>
      <protection locked="0"/>
    </xf>
    <xf numFmtId="0" fontId="79" fillId="2" borderId="67" xfId="56" applyFont="1" applyFill="1" applyBorder="1" applyAlignment="1" applyProtection="1">
      <alignment horizontal="left" vertical="center" wrapText="1"/>
      <protection locked="0"/>
    </xf>
    <xf numFmtId="0" fontId="79" fillId="2" borderId="13" xfId="56" applyFont="1" applyFill="1" applyBorder="1" applyAlignment="1" applyProtection="1">
      <alignment horizontal="left" vertical="center" wrapText="1"/>
      <protection locked="0"/>
    </xf>
    <xf numFmtId="0" fontId="79" fillId="2" borderId="68" xfId="56" applyFont="1" applyFill="1" applyBorder="1" applyAlignment="1" applyProtection="1">
      <alignment horizontal="left" vertical="center" wrapText="1"/>
      <protection locked="0"/>
    </xf>
    <xf numFmtId="4" fontId="79" fillId="2" borderId="85" xfId="56" applyNumberFormat="1" applyFont="1" applyFill="1" applyBorder="1" applyAlignment="1" applyProtection="1">
      <alignment vertical="center" wrapText="1"/>
      <protection locked="0"/>
    </xf>
    <xf numFmtId="0" fontId="79" fillId="2" borderId="67" xfId="56" applyFont="1" applyFill="1" applyBorder="1" applyAlignment="1" applyProtection="1">
      <alignment horizontal="center" vertical="center" wrapText="1"/>
      <protection locked="0"/>
    </xf>
    <xf numFmtId="0" fontId="79" fillId="2" borderId="13" xfId="56" applyFont="1" applyFill="1" applyBorder="1" applyAlignment="1" applyProtection="1">
      <alignment horizontal="center" vertical="center" wrapText="1"/>
      <protection locked="0"/>
    </xf>
    <xf numFmtId="0" fontId="79" fillId="2" borderId="68" xfId="56" applyFont="1" applyFill="1" applyBorder="1" applyAlignment="1" applyProtection="1">
      <alignment horizontal="center" vertical="center" wrapText="1"/>
      <protection locked="0"/>
    </xf>
    <xf numFmtId="0" fontId="80" fillId="2" borderId="67" xfId="56" applyFont="1" applyFill="1" applyBorder="1" applyAlignment="1" applyProtection="1">
      <alignment horizontal="left" vertical="center" wrapText="1"/>
      <protection locked="0"/>
    </xf>
    <xf numFmtId="0" fontId="80" fillId="2" borderId="13" xfId="56" applyFont="1" applyFill="1" applyBorder="1" applyAlignment="1" applyProtection="1">
      <alignment horizontal="left" vertical="center" wrapText="1"/>
      <protection locked="0"/>
    </xf>
    <xf numFmtId="0" fontId="80" fillId="2" borderId="68" xfId="56" applyFont="1" applyFill="1" applyBorder="1" applyAlignment="1" applyProtection="1">
      <alignment horizontal="left" vertical="center" wrapText="1"/>
      <protection locked="0"/>
    </xf>
    <xf numFmtId="0" fontId="76" fillId="2" borderId="84" xfId="56" applyFont="1" applyFill="1" applyBorder="1" applyAlignment="1" applyProtection="1">
      <alignment horizontal="center" vertical="center" wrapText="1"/>
      <protection locked="0"/>
    </xf>
    <xf numFmtId="0" fontId="81" fillId="0" borderId="13" xfId="0" applyFont="1" applyBorder="1" applyAlignment="1">
      <alignment horizontal="left" vertical="center" wrapText="1"/>
    </xf>
    <xf numFmtId="0" fontId="81" fillId="0" borderId="68" xfId="0" applyFont="1" applyBorder="1" applyAlignment="1">
      <alignment horizontal="left" vertical="center" wrapText="1"/>
    </xf>
    <xf numFmtId="4" fontId="79" fillId="2" borderId="84" xfId="56" applyNumberFormat="1" applyFont="1" applyFill="1" applyBorder="1" applyAlignment="1" applyProtection="1">
      <alignment vertical="center" wrapText="1"/>
      <protection locked="0"/>
    </xf>
    <xf numFmtId="0" fontId="79" fillId="2" borderId="90" xfId="56" applyFont="1" applyFill="1" applyBorder="1" applyAlignment="1" applyProtection="1">
      <alignment horizontal="left" vertical="center" wrapText="1"/>
      <protection locked="0"/>
    </xf>
    <xf numFmtId="0" fontId="79" fillId="2" borderId="2" xfId="56" applyFont="1" applyFill="1" applyBorder="1" applyAlignment="1" applyProtection="1">
      <alignment horizontal="left" vertical="center" wrapText="1"/>
      <protection locked="0"/>
    </xf>
    <xf numFmtId="0" fontId="79" fillId="2" borderId="40" xfId="56" applyFont="1" applyFill="1" applyBorder="1" applyAlignment="1" applyProtection="1">
      <alignment horizontal="left" vertical="center" wrapText="1"/>
      <protection locked="0"/>
    </xf>
    <xf numFmtId="0" fontId="76" fillId="0" borderId="85" xfId="56" applyFont="1" applyBorder="1"/>
    <xf numFmtId="0" fontId="76" fillId="0" borderId="85" xfId="56" applyFont="1" applyBorder="1" applyAlignment="1">
      <alignment horizontal="center" vertical="center"/>
    </xf>
    <xf numFmtId="0" fontId="83" fillId="2" borderId="67" xfId="56" applyFont="1" applyFill="1" applyBorder="1" applyAlignment="1" applyProtection="1">
      <alignment horizontal="left" vertical="center" wrapText="1"/>
      <protection locked="0"/>
    </xf>
    <xf numFmtId="0" fontId="49" fillId="2" borderId="41" xfId="56" applyFont="1" applyFill="1" applyBorder="1" applyAlignment="1" applyProtection="1">
      <alignment horizontal="left" vertical="center" wrapText="1"/>
      <protection locked="0"/>
    </xf>
    <xf numFmtId="0" fontId="49" fillId="2" borderId="0" xfId="56" applyFont="1" applyFill="1" applyAlignment="1" applyProtection="1">
      <alignment horizontal="left" vertical="center" wrapText="1"/>
      <protection locked="0"/>
    </xf>
    <xf numFmtId="0" fontId="49" fillId="2" borderId="42" xfId="56" applyFont="1" applyFill="1" applyBorder="1" applyAlignment="1" applyProtection="1">
      <alignment horizontal="left" vertical="center" wrapText="1"/>
      <protection locked="0"/>
    </xf>
    <xf numFmtId="4" fontId="49" fillId="2" borderId="85" xfId="56" applyNumberFormat="1" applyFont="1" applyFill="1" applyBorder="1" applyAlignment="1" applyProtection="1">
      <alignment vertical="center" wrapText="1"/>
      <protection locked="0"/>
    </xf>
    <xf numFmtId="0" fontId="1" fillId="2" borderId="43" xfId="56" applyFont="1" applyFill="1" applyBorder="1" applyAlignment="1" applyProtection="1">
      <alignment horizontal="center" vertical="center" wrapText="1"/>
      <protection locked="0"/>
    </xf>
    <xf numFmtId="0" fontId="49" fillId="2" borderId="1" xfId="56" applyFont="1" applyFill="1" applyBorder="1" applyAlignment="1" applyProtection="1">
      <alignment horizontal="center" vertical="center" wrapText="1"/>
      <protection locked="0"/>
    </xf>
    <xf numFmtId="0" fontId="1" fillId="2" borderId="1" xfId="56" applyFont="1" applyFill="1" applyBorder="1" applyAlignment="1" applyProtection="1">
      <alignment horizontal="center" vertical="center" wrapText="1"/>
      <protection locked="0"/>
    </xf>
    <xf numFmtId="0" fontId="76" fillId="2" borderId="44" xfId="56" applyFont="1" applyFill="1" applyBorder="1" applyAlignment="1" applyProtection="1">
      <alignment horizontal="center" vertical="center" wrapText="1"/>
      <protection locked="0"/>
    </xf>
    <xf numFmtId="0" fontId="76" fillId="0" borderId="44" xfId="56" applyFont="1" applyBorder="1"/>
    <xf numFmtId="0" fontId="1" fillId="2" borderId="94" xfId="56" applyFont="1" applyFill="1" applyBorder="1" applyAlignment="1" applyProtection="1">
      <alignment horizontal="center" vertical="center" wrapText="1"/>
      <protection locked="0"/>
    </xf>
    <xf numFmtId="0" fontId="49" fillId="2" borderId="5" xfId="56" applyFont="1" applyFill="1" applyBorder="1" applyAlignment="1" applyProtection="1">
      <alignment horizontal="center" vertical="center" wrapText="1"/>
      <protection locked="0"/>
    </xf>
    <xf numFmtId="0" fontId="1" fillId="2" borderId="5" xfId="56" applyFont="1" applyFill="1" applyBorder="1" applyAlignment="1" applyProtection="1">
      <alignment horizontal="center" vertical="center" wrapText="1"/>
      <protection locked="0"/>
    </xf>
    <xf numFmtId="0" fontId="76" fillId="0" borderId="95" xfId="56" applyFont="1" applyBorder="1"/>
    <xf numFmtId="0" fontId="1" fillId="2" borderId="56" xfId="56" applyFont="1" applyFill="1" applyBorder="1" applyAlignment="1" applyProtection="1">
      <alignment horizontal="center" vertical="center" wrapText="1"/>
      <protection locked="0"/>
    </xf>
    <xf numFmtId="0" fontId="49" fillId="2" borderId="55" xfId="56" applyFont="1" applyFill="1" applyBorder="1" applyAlignment="1" applyProtection="1">
      <alignment horizontal="center" vertical="center" wrapText="1"/>
      <protection locked="0"/>
    </xf>
    <xf numFmtId="0" fontId="1" fillId="2" borderId="55" xfId="56" applyFont="1" applyFill="1" applyBorder="1" applyAlignment="1" applyProtection="1">
      <alignment horizontal="center" vertical="center" wrapText="1"/>
      <protection locked="0"/>
    </xf>
    <xf numFmtId="0" fontId="76" fillId="0" borderId="58" xfId="56" applyFont="1" applyBorder="1"/>
    <xf numFmtId="2" fontId="2" fillId="11" borderId="91" xfId="30" applyNumberFormat="1" applyFont="1" applyFill="1" applyBorder="1" applyAlignment="1" applyProtection="1">
      <alignment horizontal="center" vertical="center"/>
      <protection hidden="1"/>
    </xf>
    <xf numFmtId="2" fontId="2" fillId="11" borderId="89" xfId="30" applyNumberFormat="1" applyFont="1" applyFill="1" applyBorder="1" applyAlignment="1" applyProtection="1">
      <alignment horizontal="center" vertical="center"/>
      <protection hidden="1"/>
    </xf>
    <xf numFmtId="2" fontId="2" fillId="11" borderId="89" xfId="30" applyNumberFormat="1" applyFont="1" applyFill="1" applyBorder="1" applyAlignment="1" applyProtection="1">
      <alignment horizontal="center"/>
      <protection hidden="1"/>
    </xf>
    <xf numFmtId="4" fontId="2" fillId="11" borderId="89" xfId="30" applyNumberFormat="1" applyFont="1" applyFill="1" applyBorder="1" applyAlignment="1" applyProtection="1">
      <alignment horizontal="center"/>
      <protection hidden="1"/>
    </xf>
    <xf numFmtId="0" fontId="8" fillId="11" borderId="89" xfId="30" applyFont="1" applyFill="1" applyBorder="1" applyAlignment="1" applyProtection="1">
      <alignment horizontal="center"/>
      <protection hidden="1"/>
    </xf>
    <xf numFmtId="4" fontId="9" fillId="11" borderId="89" xfId="30" applyNumberFormat="1" applyFont="1" applyFill="1" applyBorder="1" applyAlignment="1" applyProtection="1">
      <alignment horizontal="center"/>
      <protection hidden="1"/>
    </xf>
    <xf numFmtId="4" fontId="2" fillId="2" borderId="0" xfId="33" applyNumberFormat="1" applyFont="1" applyFill="1" applyProtection="1">
      <protection locked="0"/>
    </xf>
    <xf numFmtId="4" fontId="27" fillId="2" borderId="0" xfId="33" applyNumberFormat="1" applyFont="1" applyFill="1" applyAlignment="1" applyProtection="1">
      <alignment horizontal="left" vertical="center"/>
      <protection locked="0"/>
    </xf>
    <xf numFmtId="4" fontId="2" fillId="2" borderId="0" xfId="33" applyNumberFormat="1" applyFont="1" applyFill="1" applyProtection="1">
      <protection hidden="1"/>
    </xf>
    <xf numFmtId="4" fontId="22" fillId="6" borderId="5" xfId="33" applyNumberFormat="1" applyFont="1" applyFill="1" applyBorder="1" applyAlignment="1" applyProtection="1">
      <alignment horizontal="center" vertical="center"/>
      <protection hidden="1"/>
    </xf>
    <xf numFmtId="4" fontId="13" fillId="10" borderId="1" xfId="33" applyNumberFormat="1" applyFont="1" applyFill="1" applyBorder="1" applyAlignment="1" applyProtection="1">
      <alignment horizontal="right" vertical="center" wrapText="1"/>
      <protection locked="0"/>
    </xf>
    <xf numFmtId="4" fontId="16" fillId="10" borderId="1" xfId="33" applyNumberFormat="1" applyFont="1" applyFill="1" applyBorder="1" applyAlignment="1" applyProtection="1">
      <alignment horizontal="center" vertical="center" wrapText="1"/>
      <protection locked="0"/>
    </xf>
    <xf numFmtId="4" fontId="13" fillId="8" borderId="1" xfId="33" applyNumberFormat="1" applyFont="1" applyFill="1" applyBorder="1" applyAlignment="1" applyProtection="1">
      <alignment horizontal="center" vertical="center" wrapText="1"/>
      <protection locked="0"/>
    </xf>
    <xf numFmtId="4" fontId="16" fillId="13" borderId="1" xfId="33" applyNumberFormat="1" applyFont="1" applyFill="1" applyBorder="1" applyAlignment="1" applyProtection="1">
      <alignment horizontal="right" vertical="center" wrapText="1"/>
      <protection locked="0"/>
    </xf>
    <xf numFmtId="4" fontId="15" fillId="10" borderId="1" xfId="33" applyNumberFormat="1" applyFont="1" applyFill="1" applyBorder="1" applyAlignment="1" applyProtection="1">
      <alignment horizontal="center" vertical="center" wrapText="1"/>
      <protection locked="0"/>
    </xf>
    <xf numFmtId="4" fontId="2" fillId="4" borderId="1" xfId="33" applyNumberFormat="1" applyFont="1" applyFill="1" applyBorder="1" applyAlignment="1" applyProtection="1">
      <alignment horizontal="center" vertical="center" wrapText="1"/>
      <protection locked="0"/>
    </xf>
    <xf numFmtId="171" fontId="15" fillId="10" borderId="1" xfId="33" applyNumberFormat="1" applyFont="1" applyFill="1" applyBorder="1" applyAlignment="1" applyProtection="1">
      <alignment horizontal="center" vertical="center" wrapText="1"/>
      <protection locked="0"/>
    </xf>
    <xf numFmtId="4" fontId="16" fillId="12" borderId="1" xfId="33" applyNumberFormat="1" applyFont="1" applyFill="1" applyBorder="1" applyAlignment="1" applyProtection="1">
      <alignment horizontal="right" vertical="center" wrapText="1"/>
      <protection locked="0"/>
    </xf>
    <xf numFmtId="171" fontId="13" fillId="10" borderId="1" xfId="33" applyNumberFormat="1" applyFont="1" applyFill="1" applyBorder="1" applyAlignment="1" applyProtection="1">
      <alignment horizontal="right" vertical="center" wrapText="1"/>
      <protection locked="0"/>
    </xf>
    <xf numFmtId="0" fontId="15" fillId="11" borderId="1" xfId="34" applyFont="1" applyFill="1" applyBorder="1" applyAlignment="1" applyProtection="1">
      <alignment horizontal="left" vertical="center" wrapText="1"/>
      <protection locked="0"/>
    </xf>
    <xf numFmtId="2" fontId="2" fillId="4" borderId="1" xfId="33" applyNumberFormat="1" applyFont="1" applyFill="1" applyBorder="1" applyAlignment="1" applyProtection="1">
      <alignment horizontal="center" vertical="center" wrapText="1"/>
      <protection locked="0"/>
    </xf>
    <xf numFmtId="4" fontId="8" fillId="6" borderId="1" xfId="34" applyNumberFormat="1" applyFont="1" applyFill="1" applyBorder="1" applyAlignment="1" applyProtection="1">
      <alignment horizontal="center" vertical="center"/>
      <protection hidden="1"/>
    </xf>
    <xf numFmtId="4" fontId="17" fillId="4" borderId="1" xfId="34" applyNumberFormat="1" applyFont="1" applyFill="1" applyBorder="1" applyAlignment="1">
      <alignment horizontal="center" vertical="top" textRotation="90" wrapText="1"/>
    </xf>
    <xf numFmtId="1" fontId="17" fillId="4" borderId="1" xfId="34" applyNumberFormat="1" applyFont="1" applyFill="1" applyBorder="1" applyAlignment="1">
      <alignment horizontal="center" vertical="top" textRotation="90" wrapText="1"/>
    </xf>
    <xf numFmtId="4" fontId="2" fillId="2" borderId="0" xfId="33" applyNumberFormat="1" applyFont="1" applyFill="1" applyAlignment="1" applyProtection="1">
      <alignment horizontal="center"/>
      <protection hidden="1"/>
    </xf>
    <xf numFmtId="0" fontId="2" fillId="2" borderId="0" xfId="35" applyFont="1" applyFill="1" applyAlignment="1" applyProtection="1">
      <alignment horizontal="center"/>
      <protection locked="0"/>
    </xf>
    <xf numFmtId="0" fontId="14" fillId="2" borderId="0" xfId="35" applyFont="1" applyFill="1" applyAlignment="1" applyProtection="1">
      <alignment horizontal="center"/>
      <protection locked="0"/>
    </xf>
    <xf numFmtId="0" fontId="2" fillId="2" borderId="0" xfId="35" applyFont="1" applyFill="1" applyAlignment="1" applyProtection="1">
      <alignment horizontal="left"/>
      <protection locked="0"/>
    </xf>
    <xf numFmtId="0" fontId="13" fillId="2" borderId="0" xfId="35" applyFont="1" applyFill="1" applyAlignment="1" applyProtection="1">
      <alignment horizontal="left"/>
      <protection locked="0"/>
    </xf>
    <xf numFmtId="0" fontId="13" fillId="2" borderId="0" xfId="35" applyFont="1" applyFill="1" applyAlignment="1" applyProtection="1">
      <alignment horizontal="center"/>
      <protection locked="0"/>
    </xf>
    <xf numFmtId="0" fontId="34" fillId="2" borderId="0" xfId="35" applyFont="1" applyFill="1" applyAlignment="1" applyProtection="1">
      <alignment horizontal="center" vertical="center"/>
      <protection locked="0"/>
    </xf>
    <xf numFmtId="0" fontId="17" fillId="2" borderId="0" xfId="35" applyFont="1" applyFill="1" applyAlignment="1" applyProtection="1">
      <alignment horizontal="right" vertical="center"/>
      <protection locked="0"/>
    </xf>
    <xf numFmtId="0" fontId="35" fillId="2" borderId="0" xfId="35" applyFont="1" applyFill="1" applyAlignment="1" applyProtection="1">
      <alignment horizontal="center" vertical="center"/>
      <protection locked="0"/>
    </xf>
    <xf numFmtId="0" fontId="17" fillId="2" borderId="0" xfId="35" applyFont="1" applyFill="1" applyAlignment="1" applyProtection="1">
      <alignment horizontal="left" vertical="center"/>
      <protection locked="0"/>
    </xf>
    <xf numFmtId="0" fontId="13" fillId="2" borderId="0" xfId="35" applyFont="1" applyFill="1" applyAlignment="1" applyProtection="1">
      <alignment horizontal="center" vertical="center"/>
      <protection locked="0"/>
    </xf>
    <xf numFmtId="0" fontId="2" fillId="6" borderId="4" xfId="36" applyFont="1" applyFill="1" applyBorder="1" applyAlignment="1" applyProtection="1">
      <alignment horizontal="left" vertical="center" wrapText="1"/>
      <protection locked="0"/>
    </xf>
    <xf numFmtId="0" fontId="2" fillId="6" borderId="13" xfId="36" applyFont="1" applyFill="1" applyBorder="1" applyAlignment="1" applyProtection="1">
      <alignment horizontal="left" vertical="center" wrapText="1"/>
      <protection locked="0"/>
    </xf>
    <xf numFmtId="0" fontId="2" fillId="6" borderId="6" xfId="36" applyFont="1" applyFill="1" applyBorder="1" applyAlignment="1" applyProtection="1">
      <alignment horizontal="left" vertical="center" wrapText="1"/>
      <protection locked="0"/>
    </xf>
    <xf numFmtId="0" fontId="2" fillId="0" borderId="4" xfId="36" applyFont="1" applyBorder="1" applyAlignment="1" applyProtection="1">
      <alignment horizontal="center" vertical="center"/>
      <protection locked="0"/>
    </xf>
    <xf numFmtId="0" fontId="2" fillId="0" borderId="6" xfId="36" applyFont="1" applyBorder="1" applyAlignment="1" applyProtection="1">
      <alignment horizontal="center" vertical="center"/>
      <protection locked="0"/>
    </xf>
    <xf numFmtId="0" fontId="2" fillId="6" borderId="1" xfId="36" applyFont="1" applyFill="1" applyBorder="1" applyAlignment="1" applyProtection="1">
      <alignment horizontal="left" vertical="center" wrapText="1"/>
      <protection locked="0"/>
    </xf>
    <xf numFmtId="0" fontId="2" fillId="0" borderId="1" xfId="36" applyFont="1" applyBorder="1" applyAlignment="1" applyProtection="1">
      <alignment horizontal="center" vertical="center"/>
      <protection locked="0"/>
    </xf>
    <xf numFmtId="0" fontId="2" fillId="0" borderId="7" xfId="36" applyFont="1" applyBorder="1" applyAlignment="1" applyProtection="1">
      <alignment horizontal="center" vertical="center"/>
      <protection locked="0"/>
    </xf>
    <xf numFmtId="0" fontId="2" fillId="0" borderId="8" xfId="36" applyFont="1" applyBorder="1" applyAlignment="1" applyProtection="1">
      <alignment horizontal="center" vertical="center"/>
      <protection locked="0"/>
    </xf>
    <xf numFmtId="0" fontId="2" fillId="0" borderId="9" xfId="36" applyFont="1" applyBorder="1" applyAlignment="1" applyProtection="1">
      <alignment horizontal="center" vertical="center"/>
      <protection locked="0"/>
    </xf>
    <xf numFmtId="0" fontId="2" fillId="0" borderId="10" xfId="36" applyFont="1" applyBorder="1" applyAlignment="1" applyProtection="1">
      <alignment horizontal="center" vertical="center"/>
      <protection locked="0"/>
    </xf>
    <xf numFmtId="0" fontId="2" fillId="0" borderId="11" xfId="36" applyFont="1" applyBorder="1" applyAlignment="1" applyProtection="1">
      <alignment horizontal="center" vertical="center"/>
      <protection locked="0"/>
    </xf>
    <xf numFmtId="0" fontId="2" fillId="0" borderId="12" xfId="36" applyFont="1" applyBorder="1" applyAlignment="1" applyProtection="1">
      <alignment horizontal="center" vertical="center"/>
      <protection locked="0"/>
    </xf>
    <xf numFmtId="0" fontId="2" fillId="21" borderId="7" xfId="36" applyFont="1" applyFill="1" applyBorder="1" applyAlignment="1" applyProtection="1">
      <alignment horizontal="left" vertical="center" wrapText="1"/>
      <protection hidden="1"/>
    </xf>
    <xf numFmtId="0" fontId="2" fillId="21" borderId="14" xfId="36" applyFont="1" applyFill="1" applyBorder="1" applyAlignment="1" applyProtection="1">
      <alignment horizontal="left" vertical="center" wrapText="1"/>
      <protection hidden="1"/>
    </xf>
    <xf numFmtId="0" fontId="2" fillId="21" borderId="8" xfId="36" applyFont="1" applyFill="1" applyBorder="1" applyAlignment="1" applyProtection="1">
      <alignment horizontal="left" vertical="center" wrapText="1"/>
      <protection hidden="1"/>
    </xf>
    <xf numFmtId="0" fontId="2" fillId="21" borderId="11" xfId="36" applyFont="1" applyFill="1" applyBorder="1" applyAlignment="1" applyProtection="1">
      <alignment horizontal="left" vertical="center" wrapText="1"/>
      <protection hidden="1"/>
    </xf>
    <xf numFmtId="0" fontId="2" fillId="21" borderId="2" xfId="36" applyFont="1" applyFill="1" applyBorder="1" applyAlignment="1" applyProtection="1">
      <alignment horizontal="left" vertical="center" wrapText="1"/>
      <protection hidden="1"/>
    </xf>
    <xf numFmtId="0" fontId="2" fillId="21" borderId="12" xfId="36" applyFont="1" applyFill="1" applyBorder="1" applyAlignment="1" applyProtection="1">
      <alignment horizontal="left" vertical="center" wrapText="1"/>
      <protection hidden="1"/>
    </xf>
    <xf numFmtId="0" fontId="13" fillId="21" borderId="4" xfId="36" applyFont="1" applyFill="1" applyBorder="1" applyAlignment="1" applyProtection="1">
      <alignment horizontal="center" vertical="center" wrapText="1"/>
      <protection hidden="1"/>
    </xf>
    <xf numFmtId="0" fontId="13" fillId="21" borderId="13" xfId="36" applyFont="1" applyFill="1" applyBorder="1" applyAlignment="1" applyProtection="1">
      <alignment horizontal="center" vertical="center" wrapText="1"/>
      <protection hidden="1"/>
    </xf>
    <xf numFmtId="0" fontId="13" fillId="21" borderId="6" xfId="36" applyFont="1" applyFill="1" applyBorder="1" applyAlignment="1" applyProtection="1">
      <alignment horizontal="center" vertical="center" wrapText="1"/>
      <protection hidden="1"/>
    </xf>
    <xf numFmtId="0" fontId="13" fillId="21" borderId="5" xfId="36" applyFont="1" applyFill="1" applyBorder="1" applyAlignment="1" applyProtection="1">
      <alignment horizontal="center" vertical="center" wrapText="1"/>
      <protection hidden="1"/>
    </xf>
    <xf numFmtId="0" fontId="13" fillId="21" borderId="3" xfId="36" applyFont="1" applyFill="1" applyBorder="1" applyAlignment="1" applyProtection="1">
      <alignment horizontal="center" vertical="center" wrapText="1"/>
      <protection hidden="1"/>
    </xf>
    <xf numFmtId="0" fontId="8" fillId="21" borderId="7" xfId="36" applyFont="1" applyFill="1" applyBorder="1" applyAlignment="1" applyProtection="1">
      <alignment horizontal="center" vertical="center" wrapText="1"/>
      <protection hidden="1"/>
    </xf>
    <xf numFmtId="0" fontId="8" fillId="21" borderId="8" xfId="36" applyFont="1" applyFill="1" applyBorder="1" applyAlignment="1" applyProtection="1">
      <alignment horizontal="center" vertical="center" wrapText="1"/>
      <protection hidden="1"/>
    </xf>
    <xf numFmtId="0" fontId="8" fillId="21" borderId="11" xfId="36" applyFont="1" applyFill="1" applyBorder="1" applyAlignment="1" applyProtection="1">
      <alignment horizontal="center" vertical="center" wrapText="1"/>
      <protection hidden="1"/>
    </xf>
    <xf numFmtId="0" fontId="8" fillId="21" borderId="12" xfId="36" applyFont="1" applyFill="1" applyBorder="1" applyAlignment="1" applyProtection="1">
      <alignment horizontal="center" vertical="center" wrapText="1"/>
      <protection hidden="1"/>
    </xf>
    <xf numFmtId="0" fontId="8" fillId="0" borderId="4" xfId="36" applyFont="1" applyBorder="1" applyAlignment="1" applyProtection="1">
      <alignment horizontal="center" vertical="center" wrapText="1"/>
      <protection locked="0"/>
    </xf>
    <xf numFmtId="0" fontId="8" fillId="0" borderId="13" xfId="36" applyFont="1" applyBorder="1" applyAlignment="1" applyProtection="1">
      <alignment horizontal="center" vertical="center" wrapText="1"/>
      <protection locked="0"/>
    </xf>
    <xf numFmtId="0" fontId="2" fillId="6" borderId="5" xfId="36" applyFont="1" applyFill="1" applyBorder="1" applyAlignment="1" applyProtection="1">
      <alignment horizontal="left" vertical="center" wrapText="1"/>
      <protection locked="0"/>
    </xf>
    <xf numFmtId="0" fontId="2" fillId="0" borderId="3" xfId="0" applyFont="1" applyBorder="1" applyProtection="1">
      <protection locked="0"/>
    </xf>
    <xf numFmtId="168" fontId="2" fillId="2" borderId="5" xfId="36" applyNumberFormat="1" applyFont="1" applyFill="1" applyBorder="1" applyAlignment="1" applyProtection="1">
      <alignment vertical="center" wrapText="1"/>
      <protection locked="0"/>
    </xf>
    <xf numFmtId="168" fontId="2" fillId="0" borderId="3" xfId="0" applyNumberFormat="1" applyFont="1" applyBorder="1" applyProtection="1">
      <protection locked="0"/>
    </xf>
    <xf numFmtId="0" fontId="8" fillId="0" borderId="1" xfId="36" applyFont="1" applyBorder="1" applyAlignment="1" applyProtection="1">
      <alignment horizontal="center" vertical="center" wrapText="1"/>
      <protection locked="0"/>
    </xf>
    <xf numFmtId="0" fontId="2" fillId="0" borderId="1" xfId="36" applyFont="1" applyBorder="1" applyAlignment="1" applyProtection="1">
      <alignment horizontal="left" vertical="center" wrapText="1"/>
      <protection locked="0"/>
    </xf>
    <xf numFmtId="0" fontId="2" fillId="0" borderId="7" xfId="36" applyFont="1" applyBorder="1" applyAlignment="1" applyProtection="1">
      <alignment horizontal="left" vertical="center" wrapText="1"/>
      <protection locked="0"/>
    </xf>
    <xf numFmtId="0" fontId="2" fillId="0" borderId="14" xfId="36" applyFont="1" applyBorder="1" applyAlignment="1" applyProtection="1">
      <alignment horizontal="left" vertical="center" wrapText="1"/>
      <protection locked="0"/>
    </xf>
    <xf numFmtId="0" fontId="2" fillId="0" borderId="8" xfId="36" applyFont="1" applyBorder="1" applyAlignment="1" applyProtection="1">
      <alignment horizontal="left" vertical="center" wrapText="1"/>
      <protection locked="0"/>
    </xf>
    <xf numFmtId="0" fontId="2" fillId="0" borderId="9" xfId="36" applyFont="1" applyBorder="1" applyAlignment="1" applyProtection="1">
      <alignment horizontal="left" vertical="center" wrapText="1"/>
      <protection locked="0"/>
    </xf>
    <xf numFmtId="0" fontId="2" fillId="0" borderId="0" xfId="36" applyFont="1" applyAlignment="1" applyProtection="1">
      <alignment horizontal="left" vertical="center" wrapText="1"/>
      <protection locked="0"/>
    </xf>
    <xf numFmtId="0" fontId="2" fillId="0" borderId="10" xfId="36" applyFont="1" applyBorder="1" applyAlignment="1" applyProtection="1">
      <alignment horizontal="left" vertical="center" wrapText="1"/>
      <protection locked="0"/>
    </xf>
    <xf numFmtId="0" fontId="2" fillId="0" borderId="11" xfId="36" applyFont="1" applyBorder="1" applyAlignment="1" applyProtection="1">
      <alignment horizontal="left" vertical="center" wrapText="1"/>
      <protection locked="0"/>
    </xf>
    <xf numFmtId="0" fontId="2" fillId="0" borderId="2" xfId="36" applyFont="1" applyBorder="1" applyAlignment="1" applyProtection="1">
      <alignment horizontal="left" vertical="center" wrapText="1"/>
      <protection locked="0"/>
    </xf>
    <xf numFmtId="0" fontId="2" fillId="0" borderId="12" xfId="36" applyFont="1" applyBorder="1" applyAlignment="1" applyProtection="1">
      <alignment horizontal="left" vertical="center" wrapText="1"/>
      <protection locked="0"/>
    </xf>
    <xf numFmtId="0" fontId="2" fillId="0" borderId="7" xfId="36" applyFont="1" applyBorder="1" applyAlignment="1" applyProtection="1">
      <alignment horizontal="center" vertical="center" wrapText="1"/>
      <protection locked="0"/>
    </xf>
    <xf numFmtId="0" fontId="2" fillId="0" borderId="8" xfId="36" applyFont="1" applyBorder="1" applyAlignment="1" applyProtection="1">
      <alignment horizontal="center" vertical="center" wrapText="1"/>
      <protection locked="0"/>
    </xf>
    <xf numFmtId="0" fontId="2" fillId="0" borderId="9" xfId="36" applyFont="1" applyBorder="1" applyAlignment="1" applyProtection="1">
      <alignment horizontal="center" vertical="center" wrapText="1"/>
      <protection locked="0"/>
    </xf>
    <xf numFmtId="0" fontId="2" fillId="0" borderId="10" xfId="36" applyFont="1" applyBorder="1" applyAlignment="1" applyProtection="1">
      <alignment horizontal="center" vertical="center" wrapText="1"/>
      <protection locked="0"/>
    </xf>
    <xf numFmtId="0" fontId="2" fillId="0" borderId="11" xfId="36" applyFont="1" applyBorder="1" applyAlignment="1" applyProtection="1">
      <alignment horizontal="center" vertical="center" wrapText="1"/>
      <protection locked="0"/>
    </xf>
    <xf numFmtId="0" fontId="2" fillId="0" borderId="12" xfId="36" applyFont="1" applyBorder="1" applyAlignment="1" applyProtection="1">
      <alignment horizontal="center" vertical="center" wrapText="1"/>
      <protection locked="0"/>
    </xf>
    <xf numFmtId="0" fontId="2" fillId="0" borderId="1" xfId="36" applyFont="1" applyBorder="1" applyAlignment="1" applyProtection="1">
      <alignment horizontal="center" vertical="center" wrapText="1"/>
      <protection locked="0"/>
    </xf>
    <xf numFmtId="0" fontId="8" fillId="0" borderId="14" xfId="36" applyFont="1" applyBorder="1" applyAlignment="1" applyProtection="1">
      <alignment horizontal="left" vertical="center" wrapText="1"/>
      <protection locked="0"/>
    </xf>
    <xf numFmtId="0" fontId="8" fillId="6" borderId="4" xfId="36" applyFont="1" applyFill="1" applyBorder="1" applyAlignment="1" applyProtection="1">
      <alignment horizontal="left" vertical="center" wrapText="1"/>
      <protection locked="0"/>
    </xf>
    <xf numFmtId="0" fontId="8" fillId="6" borderId="13" xfId="36" applyFont="1" applyFill="1" applyBorder="1" applyAlignment="1" applyProtection="1">
      <alignment horizontal="left" vertical="center" wrapText="1"/>
      <protection locked="0"/>
    </xf>
    <xf numFmtId="0" fontId="8" fillId="6" borderId="6" xfId="36" applyFont="1" applyFill="1" applyBorder="1" applyAlignment="1" applyProtection="1">
      <alignment horizontal="left" vertical="center" wrapText="1"/>
      <protection locked="0"/>
    </xf>
    <xf numFmtId="3" fontId="2" fillId="2" borderId="4" xfId="36" applyNumberFormat="1" applyFont="1" applyFill="1" applyBorder="1" applyAlignment="1" applyProtection="1">
      <alignment horizontal="center" vertical="center"/>
      <protection locked="0"/>
    </xf>
    <xf numFmtId="3" fontId="2" fillId="2" borderId="6" xfId="36" applyNumberFormat="1" applyFont="1" applyFill="1" applyBorder="1" applyAlignment="1" applyProtection="1">
      <alignment horizontal="center" vertical="center"/>
      <protection locked="0"/>
    </xf>
    <xf numFmtId="0" fontId="8" fillId="6" borderId="4" xfId="36" applyFont="1" applyFill="1" applyBorder="1" applyAlignment="1" applyProtection="1">
      <alignment horizontal="left" vertical="center"/>
      <protection locked="0"/>
    </xf>
    <xf numFmtId="0" fontId="8" fillId="6" borderId="13" xfId="36" applyFont="1" applyFill="1" applyBorder="1" applyAlignment="1" applyProtection="1">
      <alignment horizontal="left" vertical="center"/>
      <protection locked="0"/>
    </xf>
    <xf numFmtId="0" fontId="8" fillId="6" borderId="6" xfId="36" applyFont="1" applyFill="1" applyBorder="1" applyAlignment="1" applyProtection="1">
      <alignment horizontal="left" vertical="center"/>
      <protection locked="0"/>
    </xf>
    <xf numFmtId="0" fontId="38" fillId="0" borderId="4" xfId="36" applyFont="1" applyBorder="1" applyAlignment="1" applyProtection="1">
      <alignment horizontal="left" vertical="center" wrapText="1"/>
      <protection locked="0"/>
    </xf>
    <xf numFmtId="0" fontId="38" fillId="0" borderId="13" xfId="36" applyFont="1" applyBorder="1" applyAlignment="1" applyProtection="1">
      <alignment horizontal="left" vertical="center" wrapText="1"/>
      <protection locked="0"/>
    </xf>
    <xf numFmtId="0" fontId="38" fillId="0" borderId="6" xfId="36" applyFont="1" applyBorder="1" applyAlignment="1" applyProtection="1">
      <alignment horizontal="left" vertical="center" wrapText="1"/>
      <protection locked="0"/>
    </xf>
    <xf numFmtId="49" fontId="2" fillId="0" borderId="1" xfId="36" applyNumberFormat="1" applyFont="1" applyBorder="1" applyAlignment="1" applyProtection="1">
      <alignment horizontal="center" vertical="center"/>
      <protection locked="0"/>
    </xf>
    <xf numFmtId="49" fontId="15" fillId="2" borderId="1" xfId="36" applyNumberFormat="1" applyFont="1" applyFill="1" applyBorder="1" applyAlignment="1" applyProtection="1">
      <alignment horizontal="center" vertical="center" wrapText="1"/>
      <protection locked="0"/>
    </xf>
    <xf numFmtId="0" fontId="2" fillId="6" borderId="13" xfId="36" applyFont="1" applyFill="1" applyBorder="1" applyAlignment="1" applyProtection="1">
      <alignment horizontal="center" vertical="center" wrapText="1"/>
      <protection locked="0"/>
    </xf>
    <xf numFmtId="0" fontId="2" fillId="6" borderId="6" xfId="36" applyFont="1" applyFill="1" applyBorder="1" applyAlignment="1" applyProtection="1">
      <alignment horizontal="center" vertical="center" wrapText="1"/>
      <protection locked="0"/>
    </xf>
    <xf numFmtId="0" fontId="2" fillId="6" borderId="1" xfId="36" applyFont="1" applyFill="1" applyBorder="1" applyAlignment="1" applyProtection="1">
      <alignment horizontal="center" vertical="center" wrapText="1"/>
      <protection locked="0"/>
    </xf>
    <xf numFmtId="49" fontId="74" fillId="2" borderId="1" xfId="52" applyNumberFormat="1" applyFill="1" applyBorder="1" applyAlignment="1" applyProtection="1">
      <alignment horizontal="center" vertical="center" wrapText="1"/>
      <protection locked="0"/>
    </xf>
    <xf numFmtId="49" fontId="2" fillId="2" borderId="1" xfId="53" applyNumberFormat="1" applyFont="1" applyFill="1" applyBorder="1" applyAlignment="1" applyProtection="1">
      <alignment horizontal="center" vertical="center" wrapText="1"/>
      <protection locked="0"/>
    </xf>
    <xf numFmtId="49" fontId="2" fillId="2" borderId="1" xfId="36" applyNumberFormat="1" applyFont="1" applyFill="1" applyBorder="1" applyAlignment="1" applyProtection="1">
      <alignment horizontal="center" vertical="center" wrapText="1"/>
      <protection locked="0"/>
    </xf>
    <xf numFmtId="49" fontId="39" fillId="2" borderId="1" xfId="29" applyNumberFormat="1" applyFont="1" applyFill="1" applyBorder="1" applyAlignment="1" applyProtection="1">
      <alignment horizontal="center" vertical="center" wrapText="1"/>
      <protection locked="0"/>
    </xf>
    <xf numFmtId="0" fontId="8" fillId="6" borderId="1" xfId="36" applyFont="1" applyFill="1" applyBorder="1" applyAlignment="1" applyProtection="1">
      <alignment horizontal="left" vertical="center" wrapText="1"/>
      <protection locked="0"/>
    </xf>
    <xf numFmtId="0" fontId="38" fillId="0" borderId="4" xfId="36" applyFont="1" applyBorder="1" applyAlignment="1" applyProtection="1">
      <alignment horizontal="center" vertical="center" wrapText="1"/>
      <protection locked="0"/>
    </xf>
    <xf numFmtId="0" fontId="38" fillId="0" borderId="13" xfId="36" applyFont="1" applyBorder="1" applyAlignment="1" applyProtection="1">
      <alignment horizontal="center" vertical="center" wrapText="1"/>
      <protection locked="0"/>
    </xf>
    <xf numFmtId="0" fontId="38" fillId="0" borderId="6" xfId="36" applyFont="1" applyBorder="1" applyAlignment="1" applyProtection="1">
      <alignment horizontal="center" vertical="center" wrapText="1"/>
      <protection locked="0"/>
    </xf>
    <xf numFmtId="0" fontId="38" fillId="0" borderId="1" xfId="36" applyFont="1" applyBorder="1" applyAlignment="1" applyProtection="1">
      <alignment horizontal="left" vertical="center" wrapText="1"/>
      <protection locked="0"/>
    </xf>
    <xf numFmtId="49" fontId="2" fillId="6" borderId="1" xfId="36" applyNumberFormat="1" applyFont="1" applyFill="1" applyBorder="1" applyAlignment="1" applyProtection="1">
      <alignment horizontal="center" vertical="center" wrapText="1"/>
      <protection locked="0"/>
    </xf>
    <xf numFmtId="49" fontId="8" fillId="6" borderId="1" xfId="36" applyNumberFormat="1" applyFont="1" applyFill="1" applyBorder="1" applyAlignment="1" applyProtection="1">
      <alignment horizontal="center" vertical="center" wrapText="1"/>
      <protection locked="0"/>
    </xf>
    <xf numFmtId="0" fontId="8" fillId="6" borderId="1" xfId="36" applyFont="1" applyFill="1" applyBorder="1" applyAlignment="1" applyProtection="1">
      <alignment horizontal="center" vertical="center" wrapText="1"/>
      <protection locked="0"/>
    </xf>
    <xf numFmtId="0" fontId="17" fillId="0" borderId="0" xfId="38" applyFont="1" applyAlignment="1" applyProtection="1">
      <alignment horizontal="center" vertical="center"/>
      <protection locked="0"/>
    </xf>
    <xf numFmtId="0" fontId="17" fillId="0" borderId="2" xfId="36" applyFont="1" applyBorder="1" applyAlignment="1" applyProtection="1">
      <alignment horizontal="left" vertical="center"/>
      <protection locked="0"/>
    </xf>
    <xf numFmtId="0" fontId="2" fillId="0" borderId="2" xfId="36" applyFont="1" applyBorder="1" applyAlignment="1" applyProtection="1">
      <alignment horizontal="center" vertical="center"/>
      <protection locked="0"/>
    </xf>
    <xf numFmtId="0" fontId="13" fillId="0" borderId="2" xfId="36" applyFont="1" applyBorder="1" applyAlignment="1" applyProtection="1">
      <alignment horizontal="center" vertical="center"/>
      <protection locked="0"/>
    </xf>
    <xf numFmtId="0" fontId="37" fillId="0" borderId="4" xfId="36" applyFont="1" applyBorder="1" applyAlignment="1" applyProtection="1">
      <alignment horizontal="center" vertical="center" wrapText="1"/>
      <protection locked="0"/>
    </xf>
    <xf numFmtId="0" fontId="37" fillId="0" borderId="13" xfId="36" applyFont="1" applyBorder="1" applyAlignment="1" applyProtection="1">
      <alignment horizontal="center" vertical="center" wrapText="1"/>
      <protection locked="0"/>
    </xf>
    <xf numFmtId="0" fontId="37" fillId="0" borderId="6" xfId="36" applyFont="1" applyBorder="1" applyAlignment="1" applyProtection="1">
      <alignment horizontal="center" vertical="center" wrapText="1"/>
      <protection locked="0"/>
    </xf>
    <xf numFmtId="0" fontId="37" fillId="0" borderId="1" xfId="36" applyFont="1" applyBorder="1" applyAlignment="1" applyProtection="1">
      <alignment horizontal="left" vertical="center" wrapText="1"/>
      <protection locked="0"/>
    </xf>
    <xf numFmtId="0" fontId="8" fillId="6" borderId="4" xfId="36" applyFont="1" applyFill="1" applyBorder="1" applyAlignment="1" applyProtection="1">
      <alignment horizontal="center" vertical="center" wrapText="1"/>
      <protection locked="0"/>
    </xf>
    <xf numFmtId="0" fontId="8" fillId="6" borderId="6" xfId="36" applyFont="1" applyFill="1" applyBorder="1" applyAlignment="1" applyProtection="1">
      <alignment horizontal="center" vertical="center" wrapText="1"/>
      <protection locked="0"/>
    </xf>
    <xf numFmtId="0" fontId="2" fillId="6" borderId="4" xfId="39" applyFont="1" applyFill="1" applyBorder="1" applyAlignment="1" applyProtection="1">
      <alignment horizontal="left" vertical="center" wrapText="1"/>
      <protection locked="0"/>
    </xf>
    <xf numFmtId="0" fontId="2" fillId="6" borderId="6" xfId="39" applyFont="1" applyFill="1" applyBorder="1" applyAlignment="1" applyProtection="1">
      <alignment horizontal="left" vertical="center" wrapText="1"/>
      <protection locked="0"/>
    </xf>
    <xf numFmtId="2" fontId="14" fillId="19" borderId="4" xfId="39" applyNumberFormat="1" applyFont="1" applyFill="1" applyBorder="1" applyAlignment="1">
      <alignment horizontal="center" vertical="center"/>
    </xf>
    <xf numFmtId="2" fontId="14" fillId="19" borderId="6" xfId="39" applyNumberFormat="1" applyFont="1" applyFill="1" applyBorder="1" applyAlignment="1">
      <alignment horizontal="center" vertical="center"/>
    </xf>
    <xf numFmtId="0" fontId="17" fillId="2" borderId="2" xfId="43" applyFont="1" applyFill="1" applyBorder="1" applyAlignment="1" applyProtection="1">
      <alignment horizontal="left" vertical="center" wrapText="1"/>
      <protection locked="0"/>
    </xf>
    <xf numFmtId="0" fontId="8" fillId="6" borderId="5" xfId="43" applyFont="1" applyFill="1" applyBorder="1" applyAlignment="1" applyProtection="1">
      <alignment horizontal="center" textRotation="90" wrapText="1"/>
      <protection locked="0"/>
    </xf>
    <xf numFmtId="0" fontId="8" fillId="6" borderId="3" xfId="43" applyFont="1" applyFill="1" applyBorder="1" applyAlignment="1" applyProtection="1">
      <alignment horizontal="center" textRotation="90" wrapText="1"/>
      <protection locked="0"/>
    </xf>
    <xf numFmtId="0" fontId="18" fillId="6" borderId="5" xfId="43" applyFont="1" applyFill="1" applyBorder="1" applyAlignment="1" applyProtection="1">
      <alignment horizontal="center" vertical="center" wrapText="1"/>
      <protection locked="0"/>
    </xf>
    <xf numFmtId="0" fontId="18" fillId="6" borderId="3" xfId="43" applyFont="1" applyFill="1" applyBorder="1" applyAlignment="1" applyProtection="1">
      <alignment horizontal="center" vertical="center" wrapText="1"/>
      <protection locked="0"/>
    </xf>
    <xf numFmtId="0" fontId="10" fillId="6" borderId="4" xfId="43" applyFont="1" applyFill="1" applyBorder="1" applyAlignment="1" applyProtection="1">
      <alignment horizontal="center" vertical="center" wrapText="1"/>
      <protection locked="0"/>
    </xf>
    <xf numFmtId="0" fontId="10" fillId="6" borderId="13" xfId="43" applyFont="1" applyFill="1" applyBorder="1" applyAlignment="1" applyProtection="1">
      <alignment horizontal="center" vertical="center" wrapText="1"/>
      <protection locked="0"/>
    </xf>
    <xf numFmtId="0" fontId="16" fillId="18" borderId="1" xfId="43" applyFont="1" applyFill="1" applyBorder="1" applyAlignment="1" applyProtection="1">
      <alignment horizontal="center" textRotation="90" wrapText="1"/>
      <protection locked="0"/>
    </xf>
    <xf numFmtId="0" fontId="8" fillId="6" borderId="5" xfId="43" applyFont="1" applyFill="1" applyBorder="1" applyAlignment="1" applyProtection="1">
      <alignment horizontal="center" vertical="center" wrapText="1"/>
      <protection locked="0"/>
    </xf>
    <xf numFmtId="0" fontId="8" fillId="6" borderId="15" xfId="43" applyFont="1" applyFill="1" applyBorder="1" applyAlignment="1" applyProtection="1">
      <alignment horizontal="center" vertical="center" wrapText="1"/>
      <protection locked="0"/>
    </xf>
    <xf numFmtId="0" fontId="14" fillId="0" borderId="0" xfId="43" applyFont="1" applyAlignment="1" applyProtection="1">
      <alignment horizontal="left"/>
      <protection locked="0"/>
    </xf>
    <xf numFmtId="0" fontId="2" fillId="3" borderId="4" xfId="39" applyFont="1" applyFill="1" applyBorder="1" applyAlignment="1" applyProtection="1">
      <alignment horizontal="left" vertical="center"/>
      <protection locked="0"/>
    </xf>
    <xf numFmtId="0" fontId="2" fillId="3" borderId="13" xfId="39" applyFont="1" applyFill="1" applyBorder="1" applyAlignment="1" applyProtection="1">
      <alignment horizontal="left" vertical="center"/>
      <protection locked="0"/>
    </xf>
    <xf numFmtId="0" fontId="2" fillId="3" borderId="6" xfId="39" applyFont="1" applyFill="1" applyBorder="1" applyAlignment="1" applyProtection="1">
      <alignment horizontal="left" vertical="center"/>
      <protection locked="0"/>
    </xf>
    <xf numFmtId="2" fontId="8" fillId="19" borderId="4" xfId="39" applyNumberFormat="1" applyFont="1" applyFill="1" applyBorder="1" applyAlignment="1" applyProtection="1">
      <alignment horizontal="center" vertical="center"/>
      <protection locked="0"/>
    </xf>
    <xf numFmtId="2" fontId="8" fillId="19" borderId="6" xfId="39" applyNumberFormat="1" applyFont="1" applyFill="1" applyBorder="1" applyAlignment="1" applyProtection="1">
      <alignment horizontal="center" vertical="center"/>
      <protection locked="0"/>
    </xf>
    <xf numFmtId="0" fontId="37" fillId="3" borderId="4" xfId="39" applyFont="1" applyFill="1" applyBorder="1" applyAlignment="1" applyProtection="1">
      <alignment horizontal="left" vertical="center" wrapText="1"/>
      <protection locked="0"/>
    </xf>
    <xf numFmtId="0" fontId="37" fillId="3" borderId="6" xfId="39" applyFont="1" applyFill="1" applyBorder="1" applyAlignment="1" applyProtection="1">
      <alignment horizontal="left" vertical="center" wrapText="1"/>
      <protection locked="0"/>
    </xf>
    <xf numFmtId="1" fontId="14" fillId="3" borderId="4" xfId="39" applyNumberFormat="1" applyFont="1" applyFill="1" applyBorder="1" applyAlignment="1">
      <alignment horizontal="center" vertical="center" wrapText="1"/>
    </xf>
    <xf numFmtId="0" fontId="14" fillId="3" borderId="6" xfId="39" applyFont="1" applyFill="1" applyBorder="1" applyAlignment="1">
      <alignment horizontal="center" vertical="center" wrapText="1"/>
    </xf>
    <xf numFmtId="0" fontId="2" fillId="2" borderId="1" xfId="38" applyFont="1" applyFill="1" applyBorder="1" applyAlignment="1" applyProtection="1">
      <alignment horizontal="left" vertical="center" wrapText="1"/>
      <protection locked="0"/>
    </xf>
    <xf numFmtId="0" fontId="17" fillId="0" borderId="0" xfId="37" applyFont="1" applyAlignment="1" applyProtection="1">
      <alignment horizontal="left" vertical="center"/>
      <protection locked="0"/>
    </xf>
    <xf numFmtId="0" fontId="18" fillId="6" borderId="1" xfId="38" applyFont="1" applyFill="1" applyBorder="1" applyAlignment="1" applyProtection="1">
      <alignment horizontal="center" vertical="center"/>
      <protection locked="0"/>
    </xf>
    <xf numFmtId="0" fontId="2" fillId="0" borderId="3" xfId="38" applyFont="1" applyBorder="1" applyAlignment="1" applyProtection="1">
      <alignment horizontal="left" vertical="center" wrapText="1"/>
      <protection locked="0"/>
    </xf>
    <xf numFmtId="0" fontId="2" fillId="0" borderId="1" xfId="38" applyFont="1" applyBorder="1" applyAlignment="1" applyProtection="1">
      <alignment horizontal="left" vertical="center" wrapText="1"/>
      <protection locked="0"/>
    </xf>
    <xf numFmtId="0" fontId="13" fillId="3" borderId="4" xfId="38" applyFont="1" applyFill="1" applyBorder="1" applyAlignment="1" applyProtection="1">
      <alignment horizontal="left" vertical="center" wrapText="1"/>
      <protection locked="0"/>
    </xf>
    <xf numFmtId="0" fontId="13" fillId="3" borderId="13" xfId="38" applyFont="1" applyFill="1" applyBorder="1" applyAlignment="1" applyProtection="1">
      <alignment horizontal="left" vertical="center" wrapText="1"/>
      <protection locked="0"/>
    </xf>
    <xf numFmtId="0" fontId="13" fillId="3" borderId="6" xfId="38" applyFont="1" applyFill="1" applyBorder="1" applyAlignment="1" applyProtection="1">
      <alignment horizontal="left" vertical="center" wrapText="1"/>
      <protection locked="0"/>
    </xf>
    <xf numFmtId="0" fontId="15" fillId="2" borderId="1" xfId="38" applyFont="1" applyFill="1" applyBorder="1" applyAlignment="1" applyProtection="1">
      <alignment horizontal="left" vertical="center" wrapText="1"/>
      <protection locked="0"/>
    </xf>
    <xf numFmtId="0" fontId="37" fillId="3" borderId="1" xfId="38" applyFont="1" applyFill="1" applyBorder="1" applyAlignment="1" applyProtection="1">
      <alignment horizontal="left" vertical="center" wrapText="1"/>
      <protection locked="0"/>
    </xf>
    <xf numFmtId="0" fontId="13" fillId="19" borderId="1" xfId="38" applyFont="1" applyFill="1" applyBorder="1" applyAlignment="1" applyProtection="1">
      <alignment horizontal="left" vertical="center" wrapText="1"/>
      <protection locked="0"/>
    </xf>
    <xf numFmtId="0" fontId="2" fillId="2" borderId="0" xfId="37" applyFont="1" applyFill="1" applyAlignment="1" applyProtection="1">
      <alignment horizontal="left" vertical="center" wrapText="1"/>
      <protection locked="0"/>
    </xf>
    <xf numFmtId="0" fontId="15" fillId="6" borderId="4" xfId="39" applyFont="1" applyFill="1" applyBorder="1" applyAlignment="1" applyProtection="1">
      <alignment horizontal="left" vertical="center" wrapText="1"/>
      <protection locked="0"/>
    </xf>
    <xf numFmtId="0" fontId="15" fillId="6" borderId="13" xfId="39" applyFont="1" applyFill="1" applyBorder="1" applyAlignment="1" applyProtection="1">
      <alignment horizontal="left" vertical="center" wrapText="1"/>
      <protection locked="0"/>
    </xf>
    <xf numFmtId="0" fontId="15" fillId="6" borderId="6" xfId="39" applyFont="1" applyFill="1" applyBorder="1" applyAlignment="1" applyProtection="1">
      <alignment horizontal="left" vertical="center" wrapText="1"/>
      <protection locked="0"/>
    </xf>
    <xf numFmtId="167" fontId="13" fillId="19" borderId="4" xfId="39" applyNumberFormat="1" applyFont="1" applyFill="1" applyBorder="1" applyAlignment="1">
      <alignment horizontal="center" vertical="center"/>
    </xf>
    <xf numFmtId="167" fontId="13" fillId="19" borderId="6" xfId="39" applyNumberFormat="1" applyFont="1" applyFill="1" applyBorder="1" applyAlignment="1">
      <alignment horizontal="center" vertical="center"/>
    </xf>
    <xf numFmtId="0" fontId="37" fillId="3" borderId="13" xfId="39" applyFont="1" applyFill="1" applyBorder="1" applyAlignment="1" applyProtection="1">
      <alignment horizontal="left" vertical="center" wrapText="1"/>
      <protection locked="0"/>
    </xf>
    <xf numFmtId="167" fontId="17" fillId="3" borderId="4" xfId="39" applyNumberFormat="1" applyFont="1" applyFill="1" applyBorder="1" applyAlignment="1">
      <alignment horizontal="center" vertical="center" wrapText="1"/>
    </xf>
    <xf numFmtId="167" fontId="17" fillId="3" borderId="6" xfId="39" applyNumberFormat="1" applyFont="1" applyFill="1" applyBorder="1" applyAlignment="1">
      <alignment horizontal="center" vertical="center" wrapText="1"/>
    </xf>
    <xf numFmtId="0" fontId="2" fillId="2" borderId="1" xfId="37" applyFont="1" applyFill="1" applyBorder="1" applyAlignment="1" applyProtection="1">
      <alignment horizontal="center" vertical="center" wrapText="1"/>
      <protection locked="0"/>
    </xf>
    <xf numFmtId="0" fontId="2" fillId="2" borderId="7" xfId="37" applyFont="1" applyFill="1" applyBorder="1" applyAlignment="1" applyProtection="1">
      <alignment horizontal="center" vertical="center" wrapText="1"/>
      <protection locked="0"/>
    </xf>
    <xf numFmtId="0" fontId="2" fillId="2" borderId="14" xfId="37" applyFont="1" applyFill="1" applyBorder="1" applyAlignment="1" applyProtection="1">
      <alignment horizontal="center" vertical="center" wrapText="1"/>
      <protection locked="0"/>
    </xf>
    <xf numFmtId="0" fontId="2" fillId="2" borderId="8" xfId="37" applyFont="1" applyFill="1" applyBorder="1" applyAlignment="1" applyProtection="1">
      <alignment horizontal="center" vertical="center" wrapText="1"/>
      <protection locked="0"/>
    </xf>
    <xf numFmtId="0" fontId="2" fillId="2" borderId="11" xfId="37" applyFont="1" applyFill="1" applyBorder="1" applyAlignment="1" applyProtection="1">
      <alignment horizontal="center" vertical="center" wrapText="1"/>
      <protection locked="0"/>
    </xf>
    <xf numFmtId="0" fontId="2" fillId="2" borderId="2" xfId="37" applyFont="1" applyFill="1" applyBorder="1" applyAlignment="1" applyProtection="1">
      <alignment horizontal="center" vertical="center" wrapText="1"/>
      <protection locked="0"/>
    </xf>
    <xf numFmtId="0" fontId="2" fillId="2" borderId="12" xfId="37" applyFont="1" applyFill="1" applyBorder="1" applyAlignment="1" applyProtection="1">
      <alignment horizontal="center" vertical="center" wrapText="1"/>
      <protection locked="0"/>
    </xf>
    <xf numFmtId="1" fontId="2" fillId="2" borderId="4" xfId="37" applyNumberFormat="1" applyFont="1" applyFill="1" applyBorder="1" applyAlignment="1" applyProtection="1">
      <alignment horizontal="center" vertical="center"/>
      <protection locked="0"/>
    </xf>
    <xf numFmtId="1" fontId="2" fillId="2" borderId="13" xfId="37" applyNumberFormat="1" applyFont="1" applyFill="1" applyBorder="1" applyAlignment="1" applyProtection="1">
      <alignment horizontal="center" vertical="center"/>
      <protection locked="0"/>
    </xf>
    <xf numFmtId="1" fontId="2" fillId="2" borderId="6" xfId="37" applyNumberFormat="1" applyFont="1" applyFill="1" applyBorder="1" applyAlignment="1" applyProtection="1">
      <alignment horizontal="center" vertical="center"/>
      <protection locked="0"/>
    </xf>
    <xf numFmtId="1" fontId="2" fillId="21" borderId="4" xfId="37" applyNumberFormat="1" applyFont="1" applyFill="1" applyBorder="1" applyAlignment="1" applyProtection="1">
      <alignment horizontal="center" vertical="center"/>
      <protection locked="0"/>
    </xf>
    <xf numFmtId="1" fontId="2" fillId="21" borderId="13" xfId="37" applyNumberFormat="1" applyFont="1" applyFill="1" applyBorder="1" applyAlignment="1" applyProtection="1">
      <alignment horizontal="center" vertical="center"/>
      <protection locked="0"/>
    </xf>
    <xf numFmtId="1" fontId="2" fillId="21" borderId="6" xfId="37" applyNumberFormat="1" applyFont="1" applyFill="1" applyBorder="1" applyAlignment="1" applyProtection="1">
      <alignment horizontal="center" vertical="center"/>
      <protection locked="0"/>
    </xf>
    <xf numFmtId="0" fontId="2" fillId="24" borderId="17" xfId="30" applyFont="1" applyFill="1" applyBorder="1" applyAlignment="1" applyProtection="1">
      <alignment horizontal="center" vertical="center"/>
      <protection locked="0"/>
    </xf>
    <xf numFmtId="0" fontId="2" fillId="24" borderId="18" xfId="30" applyFont="1" applyFill="1" applyBorder="1" applyAlignment="1" applyProtection="1">
      <alignment horizontal="center" vertical="center"/>
      <protection locked="0"/>
    </xf>
    <xf numFmtId="0" fontId="2" fillId="24" borderId="19" xfId="30" applyFont="1" applyFill="1" applyBorder="1" applyAlignment="1" applyProtection="1">
      <alignment horizontal="center" vertical="center"/>
      <protection locked="0"/>
    </xf>
    <xf numFmtId="0" fontId="2" fillId="24" borderId="50" xfId="30" applyFont="1" applyFill="1" applyBorder="1" applyAlignment="1" applyProtection="1">
      <alignment horizontal="center" vertical="center"/>
      <protection locked="0"/>
    </xf>
    <xf numFmtId="0" fontId="2" fillId="24" borderId="16" xfId="30" applyFont="1" applyFill="1" applyBorder="1" applyAlignment="1" applyProtection="1">
      <alignment horizontal="center" vertical="center"/>
      <protection locked="0"/>
    </xf>
    <xf numFmtId="0" fontId="2" fillId="24" borderId="51" xfId="30" applyFont="1" applyFill="1" applyBorder="1" applyAlignment="1" applyProtection="1">
      <alignment horizontal="center" vertical="center"/>
      <protection locked="0"/>
    </xf>
    <xf numFmtId="0" fontId="2" fillId="24" borderId="20" xfId="30" applyFont="1" applyFill="1" applyBorder="1" applyAlignment="1" applyProtection="1">
      <alignment horizontal="center" vertical="center"/>
      <protection locked="0"/>
    </xf>
    <xf numFmtId="0" fontId="2" fillId="24" borderId="21" xfId="30" applyFont="1" applyFill="1" applyBorder="1" applyAlignment="1" applyProtection="1">
      <alignment horizontal="center" vertical="center"/>
      <protection locked="0"/>
    </xf>
    <xf numFmtId="0" fontId="2" fillId="24" borderId="22" xfId="30" applyFont="1" applyFill="1" applyBorder="1" applyAlignment="1" applyProtection="1">
      <alignment horizontal="center" vertical="center"/>
      <protection locked="0"/>
    </xf>
    <xf numFmtId="0" fontId="2" fillId="24" borderId="91" xfId="30" applyFont="1" applyFill="1" applyBorder="1" applyAlignment="1" applyProtection="1">
      <alignment horizontal="center" vertical="center" wrapText="1"/>
      <protection locked="0"/>
    </xf>
    <xf numFmtId="0" fontId="2" fillId="24" borderId="83" xfId="30" applyFont="1" applyFill="1" applyBorder="1" applyAlignment="1" applyProtection="1">
      <alignment horizontal="center" vertical="center" wrapText="1"/>
      <protection locked="0"/>
    </xf>
    <xf numFmtId="0" fontId="2" fillId="24" borderId="20" xfId="30" applyFont="1" applyFill="1" applyBorder="1" applyAlignment="1" applyProtection="1">
      <alignment horizontal="center" vertical="center" wrapText="1"/>
      <protection locked="0"/>
    </xf>
    <xf numFmtId="0" fontId="2" fillId="24" borderId="22" xfId="30" applyFont="1" applyFill="1" applyBorder="1" applyAlignment="1" applyProtection="1">
      <alignment horizontal="center" vertical="center" wrapText="1"/>
      <protection locked="0"/>
    </xf>
    <xf numFmtId="0" fontId="17" fillId="0" borderId="20" xfId="30" applyFont="1" applyBorder="1" applyAlignment="1" applyProtection="1">
      <alignment horizontal="center" vertical="center"/>
      <protection locked="0"/>
    </xf>
    <xf numFmtId="0" fontId="17" fillId="0" borderId="21" xfId="30" applyFont="1" applyBorder="1" applyAlignment="1" applyProtection="1">
      <alignment horizontal="center" vertical="center"/>
      <protection locked="0"/>
    </xf>
    <xf numFmtId="0" fontId="17" fillId="0" borderId="22" xfId="30" applyFont="1" applyBorder="1" applyAlignment="1" applyProtection="1">
      <alignment horizontal="center" vertical="center"/>
      <protection locked="0"/>
    </xf>
    <xf numFmtId="0" fontId="2" fillId="6" borderId="60" xfId="30" applyFont="1" applyFill="1" applyBorder="1" applyAlignment="1" applyProtection="1">
      <alignment horizontal="center" vertical="center"/>
      <protection locked="0"/>
    </xf>
    <xf numFmtId="0" fontId="2" fillId="6" borderId="25" xfId="30" applyFont="1" applyFill="1" applyBorder="1" applyAlignment="1" applyProtection="1">
      <alignment horizontal="center" vertical="center"/>
      <protection locked="0"/>
    </xf>
    <xf numFmtId="0" fontId="2" fillId="24" borderId="59" xfId="30" applyFont="1" applyFill="1" applyBorder="1" applyAlignment="1" applyProtection="1">
      <alignment horizontal="center" vertical="center" wrapText="1"/>
      <protection locked="0"/>
    </xf>
    <xf numFmtId="0" fontId="2" fillId="24" borderId="25" xfId="30" applyFont="1" applyFill="1" applyBorder="1" applyAlignment="1" applyProtection="1">
      <alignment horizontal="center" vertical="center" wrapText="1"/>
      <protection locked="0"/>
    </xf>
    <xf numFmtId="4" fontId="2" fillId="6" borderId="0" xfId="30" applyNumberFormat="1" applyFont="1" applyFill="1" applyAlignment="1" applyProtection="1">
      <alignment horizontal="center" vertical="center"/>
      <protection hidden="1"/>
    </xf>
    <xf numFmtId="4" fontId="2" fillId="6" borderId="42" xfId="30" applyNumberFormat="1" applyFont="1" applyFill="1" applyBorder="1" applyAlignment="1" applyProtection="1">
      <alignment horizontal="center" vertical="center"/>
      <protection hidden="1"/>
    </xf>
    <xf numFmtId="0" fontId="2" fillId="11" borderId="50" xfId="30" applyFont="1" applyFill="1" applyBorder="1" applyAlignment="1" applyProtection="1">
      <alignment horizontal="center" vertical="center"/>
      <protection locked="0"/>
    </xf>
    <xf numFmtId="0" fontId="2" fillId="11" borderId="51" xfId="30" applyFont="1" applyFill="1" applyBorder="1" applyAlignment="1" applyProtection="1">
      <alignment horizontal="center" vertical="center"/>
      <protection locked="0"/>
    </xf>
    <xf numFmtId="0" fontId="2" fillId="0" borderId="50" xfId="30" applyFont="1" applyBorder="1" applyAlignment="1" applyProtection="1">
      <alignment horizontal="center" vertical="center"/>
      <protection locked="0"/>
    </xf>
    <xf numFmtId="0" fontId="2" fillId="0" borderId="51" xfId="30" applyFont="1" applyBorder="1" applyAlignment="1" applyProtection="1">
      <alignment horizontal="center" vertical="center"/>
      <protection locked="0"/>
    </xf>
    <xf numFmtId="0" fontId="2" fillId="0" borderId="91" xfId="30" applyFont="1" applyBorder="1" applyAlignment="1" applyProtection="1">
      <alignment horizontal="center" vertical="center" wrapText="1"/>
      <protection locked="0"/>
    </xf>
    <xf numFmtId="0" fontId="2" fillId="0" borderId="93" xfId="30" applyFont="1" applyBorder="1" applyAlignment="1" applyProtection="1">
      <alignment horizontal="center" vertical="center" wrapText="1"/>
      <protection locked="0"/>
    </xf>
    <xf numFmtId="0" fontId="2" fillId="0" borderId="83" xfId="30" applyFont="1" applyBorder="1" applyAlignment="1" applyProtection="1">
      <alignment horizontal="center" vertical="center" wrapText="1"/>
      <protection locked="0"/>
    </xf>
    <xf numFmtId="0" fontId="2" fillId="0" borderId="17" xfId="30" applyFont="1" applyBorder="1" applyAlignment="1" applyProtection="1">
      <alignment horizontal="center"/>
      <protection locked="0"/>
    </xf>
    <xf numFmtId="0" fontId="2" fillId="0" borderId="18" xfId="30" applyFont="1" applyBorder="1" applyAlignment="1" applyProtection="1">
      <alignment horizontal="center"/>
      <protection locked="0"/>
    </xf>
    <xf numFmtId="0" fontId="2" fillId="0" borderId="19" xfId="30" applyFont="1" applyBorder="1" applyAlignment="1" applyProtection="1">
      <alignment horizontal="center"/>
      <protection locked="0"/>
    </xf>
    <xf numFmtId="0" fontId="2" fillId="0" borderId="67" xfId="30" applyFont="1" applyBorder="1" applyAlignment="1" applyProtection="1">
      <alignment horizontal="center"/>
      <protection locked="0"/>
    </xf>
    <xf numFmtId="0" fontId="2" fillId="0" borderId="68" xfId="30" applyFont="1" applyBorder="1" applyAlignment="1" applyProtection="1">
      <alignment horizontal="center"/>
      <protection locked="0"/>
    </xf>
    <xf numFmtId="0" fontId="2" fillId="0" borderId="92" xfId="30" applyFont="1" applyBorder="1" applyAlignment="1" applyProtection="1">
      <alignment horizontal="center" vertical="center" wrapText="1"/>
      <protection locked="0"/>
    </xf>
    <xf numFmtId="0" fontId="2" fillId="0" borderId="59" xfId="30" applyFont="1" applyBorder="1" applyAlignment="1" applyProtection="1">
      <alignment horizontal="center" vertical="center" wrapText="1"/>
      <protection locked="0"/>
    </xf>
    <xf numFmtId="0" fontId="2" fillId="0" borderId="85" xfId="30" applyFont="1" applyBorder="1" applyAlignment="1" applyProtection="1">
      <alignment horizontal="center" vertical="center" wrapText="1"/>
      <protection locked="0"/>
    </xf>
    <xf numFmtId="0" fontId="2" fillId="0" borderId="67" xfId="30" applyFont="1" applyBorder="1" applyAlignment="1" applyProtection="1">
      <alignment horizontal="center" vertical="center" wrapText="1"/>
      <protection locked="0"/>
    </xf>
    <xf numFmtId="0" fontId="2" fillId="0" borderId="50" xfId="30" applyFont="1" applyBorder="1" applyAlignment="1" applyProtection="1">
      <alignment horizontal="center"/>
      <protection locked="0"/>
    </xf>
    <xf numFmtId="0" fontId="2" fillId="0" borderId="51" xfId="30" applyFont="1" applyBorder="1" applyAlignment="1" applyProtection="1">
      <alignment horizontal="center"/>
      <protection locked="0"/>
    </xf>
    <xf numFmtId="0" fontId="2" fillId="6" borderId="20" xfId="30" applyFont="1" applyFill="1" applyBorder="1" applyAlignment="1" applyProtection="1">
      <alignment horizontal="center"/>
      <protection hidden="1"/>
    </xf>
    <xf numFmtId="0" fontId="2" fillId="6" borderId="22" xfId="30" applyFont="1" applyFill="1" applyBorder="1" applyAlignment="1" applyProtection="1">
      <alignment horizontal="center"/>
      <protection hidden="1"/>
    </xf>
    <xf numFmtId="0" fontId="2" fillId="6" borderId="20" xfId="30" applyFont="1" applyFill="1" applyBorder="1" applyAlignment="1" applyProtection="1">
      <alignment horizontal="center" vertical="center" wrapText="1"/>
      <protection hidden="1"/>
    </xf>
    <xf numFmtId="0" fontId="2" fillId="6" borderId="22" xfId="30" applyFont="1" applyFill="1" applyBorder="1" applyAlignment="1" applyProtection="1">
      <alignment horizontal="center" vertical="center" wrapText="1"/>
      <protection hidden="1"/>
    </xf>
    <xf numFmtId="0" fontId="2" fillId="6" borderId="21" xfId="30" applyFont="1" applyFill="1" applyBorder="1" applyAlignment="1" applyProtection="1">
      <alignment horizontal="center"/>
      <protection hidden="1"/>
    </xf>
    <xf numFmtId="0" fontId="2" fillId="0" borderId="71" xfId="30" applyFont="1" applyBorder="1" applyAlignment="1" applyProtection="1">
      <alignment horizontal="center"/>
      <protection locked="0"/>
    </xf>
    <xf numFmtId="0" fontId="2" fillId="0" borderId="49" xfId="30" applyFont="1" applyBorder="1" applyAlignment="1" applyProtection="1">
      <alignment horizontal="center"/>
      <protection locked="0"/>
    </xf>
    <xf numFmtId="0" fontId="2" fillId="0" borderId="101" xfId="30" applyFont="1" applyBorder="1" applyAlignment="1" applyProtection="1">
      <alignment horizontal="left" vertical="center" wrapText="1"/>
      <protection locked="0"/>
    </xf>
    <xf numFmtId="0" fontId="2" fillId="0" borderId="102" xfId="30" applyFont="1" applyBorder="1" applyAlignment="1" applyProtection="1">
      <alignment horizontal="left" vertical="center" wrapText="1"/>
      <protection locked="0"/>
    </xf>
    <xf numFmtId="0" fontId="2" fillId="0" borderId="103" xfId="30" applyFont="1" applyBorder="1" applyAlignment="1" applyProtection="1">
      <alignment horizontal="left" vertical="center" wrapText="1"/>
      <protection locked="0"/>
    </xf>
    <xf numFmtId="2" fontId="2" fillId="0" borderId="20" xfId="30" applyNumberFormat="1" applyFont="1" applyBorder="1" applyAlignment="1" applyProtection="1">
      <alignment horizontal="center"/>
      <protection hidden="1"/>
    </xf>
    <xf numFmtId="2" fontId="2" fillId="0" borderId="21" xfId="30" applyNumberFormat="1" applyFont="1" applyBorder="1" applyAlignment="1" applyProtection="1">
      <alignment horizontal="center"/>
      <protection hidden="1"/>
    </xf>
    <xf numFmtId="0" fontId="2" fillId="0" borderId="56" xfId="30" applyFont="1" applyBorder="1" applyAlignment="1" applyProtection="1">
      <alignment horizontal="left" vertical="center" wrapText="1"/>
      <protection locked="0"/>
    </xf>
    <xf numFmtId="0" fontId="2" fillId="0" borderId="55" xfId="30" applyFont="1" applyBorder="1" applyAlignment="1" applyProtection="1">
      <alignment horizontal="left" vertical="center" wrapText="1"/>
      <protection locked="0"/>
    </xf>
    <xf numFmtId="0" fontId="2" fillId="0" borderId="57" xfId="30" applyFont="1" applyBorder="1" applyAlignment="1" applyProtection="1">
      <alignment horizontal="left" vertical="center" wrapText="1"/>
      <protection locked="0"/>
    </xf>
    <xf numFmtId="0" fontId="2" fillId="0" borderId="70" xfId="30" applyFont="1" applyBorder="1" applyAlignment="1" applyProtection="1">
      <alignment horizontal="left" vertical="center" wrapText="1"/>
      <protection locked="0"/>
    </xf>
    <xf numFmtId="0" fontId="2" fillId="0" borderId="15" xfId="30" applyFont="1" applyBorder="1" applyAlignment="1" applyProtection="1">
      <alignment horizontal="left" vertical="center" wrapText="1"/>
      <protection locked="0"/>
    </xf>
    <xf numFmtId="0" fontId="2" fillId="0" borderId="9" xfId="30" applyFont="1" applyBorder="1" applyAlignment="1" applyProtection="1">
      <alignment horizontal="left" vertical="center" wrapText="1"/>
      <protection locked="0"/>
    </xf>
    <xf numFmtId="0" fontId="2" fillId="6" borderId="20" xfId="30" applyFont="1" applyFill="1" applyBorder="1" applyAlignment="1" applyProtection="1">
      <alignment horizontal="left" vertical="center" wrapText="1"/>
      <protection locked="0"/>
    </xf>
    <xf numFmtId="0" fontId="2" fillId="6" borderId="21" xfId="30" applyFont="1" applyFill="1" applyBorder="1" applyAlignment="1" applyProtection="1">
      <alignment horizontal="left" vertical="center" wrapText="1"/>
      <protection locked="0"/>
    </xf>
    <xf numFmtId="0" fontId="2" fillId="6" borderId="22" xfId="30" applyFont="1" applyFill="1" applyBorder="1" applyAlignment="1" applyProtection="1">
      <alignment horizontal="left" vertical="center" wrapText="1"/>
      <protection locked="0"/>
    </xf>
    <xf numFmtId="2" fontId="2" fillId="6" borderId="20" xfId="30" applyNumberFormat="1" applyFont="1" applyFill="1" applyBorder="1" applyAlignment="1" applyProtection="1">
      <alignment horizontal="center"/>
      <protection hidden="1"/>
    </xf>
    <xf numFmtId="2" fontId="2" fillId="6" borderId="21" xfId="30" applyNumberFormat="1" applyFont="1" applyFill="1" applyBorder="1" applyAlignment="1" applyProtection="1">
      <alignment horizontal="center"/>
      <protection hidden="1"/>
    </xf>
    <xf numFmtId="0" fontId="8" fillId="0" borderId="59" xfId="30" applyFont="1" applyBorder="1" applyAlignment="1" applyProtection="1">
      <alignment horizontal="left" vertical="center" wrapText="1"/>
      <protection locked="0"/>
    </xf>
    <xf numFmtId="0" fontId="8" fillId="0" borderId="60" xfId="30" applyFont="1" applyBorder="1" applyAlignment="1" applyProtection="1">
      <alignment horizontal="left" vertical="center" wrapText="1"/>
      <protection locked="0"/>
    </xf>
    <xf numFmtId="0" fontId="8" fillId="0" borderId="25" xfId="30" applyFont="1" applyBorder="1" applyAlignment="1" applyProtection="1">
      <alignment horizontal="left" vertical="center" wrapText="1"/>
      <protection locked="0"/>
    </xf>
    <xf numFmtId="2" fontId="2" fillId="0" borderId="67" xfId="30" applyNumberFormat="1" applyFont="1" applyBorder="1" applyAlignment="1" applyProtection="1">
      <alignment horizontal="center"/>
      <protection locked="0"/>
    </xf>
    <xf numFmtId="2" fontId="2" fillId="0" borderId="68" xfId="30" applyNumberFormat="1" applyFont="1" applyBorder="1" applyAlignment="1" applyProtection="1">
      <alignment horizontal="center"/>
      <protection locked="0"/>
    </xf>
    <xf numFmtId="2" fontId="2" fillId="0" borderId="59" xfId="30" applyNumberFormat="1" applyFont="1" applyBorder="1" applyAlignment="1" applyProtection="1">
      <alignment horizontal="center"/>
      <protection locked="0"/>
    </xf>
    <xf numFmtId="2" fontId="2" fillId="0" borderId="25" xfId="30" applyNumberFormat="1" applyFont="1" applyBorder="1" applyAlignment="1" applyProtection="1">
      <alignment horizontal="center"/>
      <protection locked="0"/>
    </xf>
    <xf numFmtId="0" fontId="15" fillId="0" borderId="20" xfId="30" applyFont="1" applyBorder="1" applyAlignment="1" applyProtection="1">
      <alignment horizontal="left" vertical="center" wrapText="1"/>
      <protection locked="0"/>
    </xf>
    <xf numFmtId="0" fontId="15" fillId="0" borderId="21" xfId="30" applyFont="1" applyBorder="1" applyAlignment="1" applyProtection="1">
      <alignment horizontal="left" vertical="center" wrapText="1"/>
      <protection locked="0"/>
    </xf>
    <xf numFmtId="0" fontId="15" fillId="0" borderId="22" xfId="30" applyFont="1" applyBorder="1" applyAlignment="1" applyProtection="1">
      <alignment horizontal="left" vertical="center" wrapText="1"/>
      <protection locked="0"/>
    </xf>
    <xf numFmtId="0" fontId="2" fillId="0" borderId="20" xfId="30" applyFont="1" applyBorder="1" applyAlignment="1" applyProtection="1">
      <alignment horizontal="center"/>
      <protection locked="0"/>
    </xf>
    <xf numFmtId="0" fontId="2" fillId="0" borderId="22" xfId="30" applyFont="1" applyBorder="1" applyAlignment="1" applyProtection="1">
      <alignment horizontal="center"/>
      <protection locked="0"/>
    </xf>
    <xf numFmtId="0" fontId="8" fillId="0" borderId="71" xfId="30" applyFont="1" applyBorder="1" applyAlignment="1" applyProtection="1">
      <alignment horizontal="left" vertical="center" wrapText="1"/>
      <protection locked="0"/>
    </xf>
    <xf numFmtId="0" fontId="8" fillId="0" borderId="48" xfId="30" applyFont="1" applyBorder="1" applyAlignment="1" applyProtection="1">
      <alignment horizontal="left" vertical="center" wrapText="1"/>
      <protection locked="0"/>
    </xf>
    <xf numFmtId="0" fontId="8" fillId="0" borderId="49" xfId="30" applyFont="1" applyBorder="1" applyAlignment="1" applyProtection="1">
      <alignment horizontal="left" vertical="center" wrapText="1"/>
      <protection locked="0"/>
    </xf>
    <xf numFmtId="2" fontId="2" fillId="0" borderId="71" xfId="30" applyNumberFormat="1" applyFont="1" applyBorder="1" applyAlignment="1" applyProtection="1">
      <alignment horizontal="center"/>
      <protection locked="0"/>
    </xf>
    <xf numFmtId="2" fontId="2" fillId="0" borderId="49" xfId="30" applyNumberFormat="1" applyFont="1" applyBorder="1" applyAlignment="1" applyProtection="1">
      <alignment horizontal="center"/>
      <protection locked="0"/>
    </xf>
    <xf numFmtId="2" fontId="2" fillId="11" borderId="20" xfId="30" applyNumberFormat="1" applyFont="1" applyFill="1" applyBorder="1" applyAlignment="1" applyProtection="1">
      <alignment horizontal="center" vertical="center"/>
      <protection hidden="1"/>
    </xf>
    <xf numFmtId="2" fontId="2" fillId="11" borderId="21" xfId="30" applyNumberFormat="1" applyFont="1" applyFill="1" applyBorder="1" applyAlignment="1" applyProtection="1">
      <alignment horizontal="center" vertical="center"/>
      <protection hidden="1"/>
    </xf>
    <xf numFmtId="0" fontId="15" fillId="11" borderId="90" xfId="30" applyFont="1" applyFill="1" applyBorder="1" applyAlignment="1" applyProtection="1">
      <alignment horizontal="left" vertical="center"/>
      <protection locked="0"/>
    </xf>
    <xf numFmtId="0" fontId="15" fillId="11" borderId="2" xfId="30" applyFont="1" applyFill="1" applyBorder="1" applyAlignment="1" applyProtection="1">
      <alignment horizontal="left" vertical="center"/>
      <protection locked="0"/>
    </xf>
    <xf numFmtId="0" fontId="15" fillId="0" borderId="52" xfId="30" applyFont="1" applyBorder="1" applyAlignment="1" applyProtection="1">
      <alignment horizontal="left" vertical="center" wrapText="1"/>
      <protection locked="0"/>
    </xf>
    <xf numFmtId="0" fontId="15" fillId="0" borderId="53" xfId="30" applyFont="1" applyBorder="1" applyAlignment="1" applyProtection="1">
      <alignment horizontal="left" vertical="center" wrapText="1"/>
      <protection locked="0"/>
    </xf>
    <xf numFmtId="0" fontId="15" fillId="0" borderId="82" xfId="30" applyFont="1" applyBorder="1" applyAlignment="1" applyProtection="1">
      <alignment horizontal="left" vertical="center" wrapText="1"/>
      <protection locked="0"/>
    </xf>
    <xf numFmtId="0" fontId="2" fillId="0" borderId="20" xfId="30" applyFont="1" applyBorder="1" applyAlignment="1" applyProtection="1">
      <alignment horizontal="center" vertical="center" wrapText="1"/>
      <protection locked="0"/>
    </xf>
    <xf numFmtId="0" fontId="2" fillId="0" borderId="22" xfId="30" applyFont="1" applyBorder="1" applyAlignment="1" applyProtection="1">
      <alignment horizontal="center" vertical="center" wrapText="1"/>
      <protection locked="0"/>
    </xf>
    <xf numFmtId="0" fontId="8" fillId="6" borderId="20" xfId="30" applyFont="1" applyFill="1" applyBorder="1" applyAlignment="1" applyProtection="1">
      <alignment horizontal="left" vertical="center" wrapText="1"/>
      <protection locked="0"/>
    </xf>
    <xf numFmtId="0" fontId="8" fillId="6" borderId="21" xfId="30" applyFont="1" applyFill="1" applyBorder="1" applyAlignment="1" applyProtection="1">
      <alignment horizontal="left" vertical="center" wrapText="1"/>
      <protection locked="0"/>
    </xf>
    <xf numFmtId="0" fontId="8" fillId="6" borderId="22" xfId="30" applyFont="1" applyFill="1" applyBorder="1" applyAlignment="1" applyProtection="1">
      <alignment horizontal="left" vertical="center" wrapText="1"/>
      <protection locked="0"/>
    </xf>
    <xf numFmtId="0" fontId="2" fillId="24" borderId="17" xfId="30" applyFont="1" applyFill="1" applyBorder="1" applyAlignment="1" applyProtection="1">
      <alignment horizontal="center" vertical="center" wrapText="1"/>
      <protection locked="0"/>
    </xf>
    <xf numFmtId="0" fontId="2" fillId="24" borderId="19" xfId="30" applyFont="1" applyFill="1" applyBorder="1" applyAlignment="1" applyProtection="1">
      <alignment horizontal="center" vertical="center" wrapText="1"/>
      <protection locked="0"/>
    </xf>
    <xf numFmtId="0" fontId="2" fillId="24" borderId="41" xfId="30" applyFont="1" applyFill="1" applyBorder="1" applyAlignment="1" applyProtection="1">
      <alignment horizontal="center" vertical="center" wrapText="1"/>
      <protection locked="0"/>
    </xf>
    <xf numFmtId="0" fontId="2" fillId="24" borderId="42" xfId="30" applyFont="1" applyFill="1" applyBorder="1" applyAlignment="1" applyProtection="1">
      <alignment horizontal="center" vertical="center" wrapText="1"/>
      <protection locked="0"/>
    </xf>
    <xf numFmtId="0" fontId="15" fillId="0" borderId="20" xfId="30" applyFont="1" applyBorder="1" applyAlignment="1" applyProtection="1">
      <alignment horizontal="left" vertical="center"/>
      <protection locked="0"/>
    </xf>
    <xf numFmtId="0" fontId="15" fillId="0" borderId="21" xfId="30" applyFont="1" applyBorder="1" applyAlignment="1" applyProtection="1">
      <alignment horizontal="left" vertical="center"/>
      <protection locked="0"/>
    </xf>
    <xf numFmtId="0" fontId="15" fillId="11" borderId="67" xfId="30" applyFont="1" applyFill="1" applyBorder="1" applyAlignment="1" applyProtection="1">
      <alignment horizontal="left" vertical="center"/>
      <protection locked="0"/>
    </xf>
    <xf numFmtId="0" fontId="15" fillId="11" borderId="13" xfId="30" applyFont="1" applyFill="1" applyBorder="1" applyAlignment="1" applyProtection="1">
      <alignment horizontal="left" vertical="center"/>
      <protection locked="0"/>
    </xf>
    <xf numFmtId="0" fontId="15" fillId="11" borderId="6" xfId="30" applyFont="1" applyFill="1" applyBorder="1" applyAlignment="1" applyProtection="1">
      <alignment horizontal="left" vertical="center"/>
      <protection locked="0"/>
    </xf>
    <xf numFmtId="0" fontId="15" fillId="0" borderId="56" xfId="30" applyFont="1" applyBorder="1" applyAlignment="1" applyProtection="1">
      <alignment horizontal="left" vertical="center" wrapText="1"/>
      <protection locked="0"/>
    </xf>
    <xf numFmtId="0" fontId="15" fillId="0" borderId="55" xfId="30" applyFont="1" applyBorder="1" applyAlignment="1" applyProtection="1">
      <alignment horizontal="left" vertical="center" wrapText="1"/>
      <protection locked="0"/>
    </xf>
    <xf numFmtId="0" fontId="15" fillId="0" borderId="57" xfId="30" applyFont="1" applyBorder="1" applyAlignment="1" applyProtection="1">
      <alignment horizontal="left" vertical="center" wrapText="1"/>
      <protection locked="0"/>
    </xf>
    <xf numFmtId="0" fontId="2" fillId="25" borderId="20" xfId="30" applyFont="1" applyFill="1" applyBorder="1" applyAlignment="1" applyProtection="1">
      <alignment horizontal="center"/>
      <protection hidden="1"/>
    </xf>
    <xf numFmtId="0" fontId="2" fillId="25" borderId="21" xfId="30" applyFont="1" applyFill="1" applyBorder="1" applyAlignment="1" applyProtection="1">
      <alignment horizontal="center"/>
      <protection hidden="1"/>
    </xf>
    <xf numFmtId="0" fontId="2" fillId="0" borderId="18" xfId="30" applyFont="1" applyBorder="1" applyAlignment="1" applyProtection="1">
      <alignment horizontal="left" vertical="center" wrapText="1"/>
      <protection locked="0"/>
    </xf>
    <xf numFmtId="0" fontId="15" fillId="11" borderId="71" xfId="30" applyFont="1" applyFill="1" applyBorder="1" applyAlignment="1" applyProtection="1">
      <alignment horizontal="left" vertical="center"/>
      <protection locked="0"/>
    </xf>
    <xf numFmtId="0" fontId="15" fillId="11" borderId="48" xfId="30" applyFont="1" applyFill="1" applyBorder="1" applyAlignment="1" applyProtection="1">
      <alignment horizontal="left" vertical="center"/>
      <protection locked="0"/>
    </xf>
    <xf numFmtId="0" fontId="2" fillId="6" borderId="20" xfId="30" applyFont="1" applyFill="1" applyBorder="1" applyAlignment="1" applyProtection="1">
      <alignment horizontal="center" vertical="center"/>
      <protection locked="0"/>
    </xf>
    <xf numFmtId="0" fontId="2" fillId="6" borderId="21" xfId="30" applyFont="1" applyFill="1" applyBorder="1" applyAlignment="1" applyProtection="1">
      <alignment horizontal="center" vertical="center"/>
      <protection locked="0"/>
    </xf>
    <xf numFmtId="0" fontId="2" fillId="6" borderId="22" xfId="30" applyFont="1" applyFill="1" applyBorder="1" applyAlignment="1" applyProtection="1">
      <alignment horizontal="center" vertical="center"/>
      <protection locked="0"/>
    </xf>
    <xf numFmtId="0" fontId="2" fillId="0" borderId="91" xfId="30" applyFont="1" applyBorder="1" applyAlignment="1" applyProtection="1">
      <alignment horizontal="center" vertical="center" textRotation="90" wrapText="1"/>
      <protection locked="0"/>
    </xf>
    <xf numFmtId="0" fontId="2" fillId="0" borderId="93" xfId="30" applyFont="1" applyBorder="1" applyAlignment="1" applyProtection="1">
      <alignment horizontal="center" vertical="center" textRotation="90" wrapText="1"/>
      <protection locked="0"/>
    </xf>
    <xf numFmtId="0" fontId="2" fillId="0" borderId="83" xfId="30" applyFont="1" applyBorder="1" applyAlignment="1" applyProtection="1">
      <alignment horizontal="center" vertical="center" textRotation="90" wrapText="1"/>
      <protection locked="0"/>
    </xf>
    <xf numFmtId="0" fontId="18" fillId="6" borderId="17" xfId="30" applyFont="1" applyFill="1" applyBorder="1" applyAlignment="1" applyProtection="1">
      <alignment horizontal="center" vertical="center"/>
      <protection locked="0"/>
    </xf>
    <xf numFmtId="0" fontId="18" fillId="6" borderId="18" xfId="30" applyFont="1" applyFill="1" applyBorder="1" applyAlignment="1" applyProtection="1">
      <alignment horizontal="center" vertical="center"/>
      <protection locked="0"/>
    </xf>
    <xf numFmtId="0" fontId="18" fillId="6" borderId="50" xfId="30" applyFont="1" applyFill="1" applyBorder="1" applyAlignment="1" applyProtection="1">
      <alignment horizontal="center" vertical="center"/>
      <protection locked="0"/>
    </xf>
    <xf numFmtId="0" fontId="18" fillId="6" borderId="16" xfId="30" applyFont="1" applyFill="1" applyBorder="1" applyAlignment="1" applyProtection="1">
      <alignment horizontal="center" vertical="center"/>
      <protection locked="0"/>
    </xf>
    <xf numFmtId="0" fontId="8" fillId="6" borderId="20" xfId="30" applyFont="1" applyFill="1" applyBorder="1" applyAlignment="1" applyProtection="1">
      <alignment horizontal="center"/>
      <protection hidden="1"/>
    </xf>
    <xf numFmtId="0" fontId="8" fillId="6" borderId="22" xfId="30" applyFont="1" applyFill="1" applyBorder="1" applyAlignment="1" applyProtection="1">
      <alignment horizontal="center"/>
      <protection hidden="1"/>
    </xf>
    <xf numFmtId="0" fontId="8" fillId="2" borderId="0" xfId="33" applyFont="1" applyFill="1" applyAlignment="1" applyProtection="1">
      <alignment horizontal="center" textRotation="90"/>
      <protection locked="0"/>
    </xf>
    <xf numFmtId="0" fontId="12" fillId="4" borderId="15" xfId="31" applyFont="1" applyFill="1" applyBorder="1" applyAlignment="1" applyProtection="1">
      <alignment horizontal="center" textRotation="90" wrapText="1"/>
      <protection hidden="1"/>
    </xf>
    <xf numFmtId="0" fontId="12" fillId="4" borderId="3" xfId="31" applyFont="1" applyFill="1" applyBorder="1" applyAlignment="1" applyProtection="1">
      <alignment horizontal="center" textRotation="90" wrapText="1"/>
      <protection hidden="1"/>
    </xf>
    <xf numFmtId="1" fontId="16" fillId="8" borderId="5" xfId="58" applyNumberFormat="1" applyFont="1" applyFill="1" applyBorder="1" applyAlignment="1" applyProtection="1">
      <alignment horizontal="center" textRotation="90" wrapText="1"/>
      <protection hidden="1"/>
    </xf>
    <xf numFmtId="1" fontId="16" fillId="8" borderId="15" xfId="58" applyNumberFormat="1" applyFont="1" applyFill="1" applyBorder="1" applyAlignment="1" applyProtection="1">
      <alignment horizontal="center" textRotation="90" wrapText="1"/>
      <protection hidden="1"/>
    </xf>
    <xf numFmtId="1" fontId="16" fillId="8" borderId="3" xfId="58" applyNumberFormat="1" applyFont="1" applyFill="1" applyBorder="1" applyAlignment="1" applyProtection="1">
      <alignment horizontal="center" textRotation="90" wrapText="1"/>
      <protection hidden="1"/>
    </xf>
    <xf numFmtId="4" fontId="16" fillId="10" borderId="5" xfId="33" applyNumberFormat="1" applyFont="1" applyFill="1" applyBorder="1" applyAlignment="1" applyProtection="1">
      <alignment horizontal="center" textRotation="90" wrapText="1"/>
      <protection hidden="1"/>
    </xf>
    <xf numFmtId="4" fontId="16" fillId="10" borderId="3" xfId="33" applyNumberFormat="1" applyFont="1" applyFill="1" applyBorder="1" applyAlignment="1" applyProtection="1">
      <alignment horizontal="center" textRotation="90" wrapText="1"/>
      <protection hidden="1"/>
    </xf>
    <xf numFmtId="0" fontId="12" fillId="4" borderId="5" xfId="32" applyFont="1" applyFill="1" applyBorder="1" applyAlignment="1" applyProtection="1">
      <alignment horizontal="center" textRotation="90" wrapText="1"/>
      <protection hidden="1"/>
    </xf>
    <xf numFmtId="0" fontId="12" fillId="4" borderId="15" xfId="32" applyFont="1" applyFill="1" applyBorder="1" applyAlignment="1" applyProtection="1">
      <alignment horizontal="center" textRotation="90" wrapText="1"/>
      <protection hidden="1"/>
    </xf>
    <xf numFmtId="0" fontId="12" fillId="4" borderId="3" xfId="32" applyFont="1" applyFill="1" applyBorder="1" applyAlignment="1" applyProtection="1">
      <alignment horizontal="center" textRotation="90" wrapText="1"/>
      <protection hidden="1"/>
    </xf>
    <xf numFmtId="0" fontId="10" fillId="4" borderId="5" xfId="32" applyFont="1" applyFill="1" applyBorder="1" applyAlignment="1" applyProtection="1">
      <alignment horizontal="center" textRotation="90" wrapText="1"/>
      <protection hidden="1"/>
    </xf>
    <xf numFmtId="0" fontId="10" fillId="4" borderId="15" xfId="32" applyFont="1" applyFill="1" applyBorder="1" applyAlignment="1" applyProtection="1">
      <alignment horizontal="center" textRotation="90" wrapText="1"/>
      <protection hidden="1"/>
    </xf>
    <xf numFmtId="0" fontId="10" fillId="4" borderId="3" xfId="32" applyFont="1" applyFill="1" applyBorder="1" applyAlignment="1" applyProtection="1">
      <alignment horizontal="center" textRotation="90" wrapText="1"/>
      <protection hidden="1"/>
    </xf>
    <xf numFmtId="169" fontId="13" fillId="15" borderId="5" xfId="33" applyNumberFormat="1" applyFont="1" applyFill="1" applyBorder="1" applyAlignment="1" applyProtection="1">
      <alignment horizontal="center" textRotation="90" wrapText="1"/>
      <protection hidden="1"/>
    </xf>
    <xf numFmtId="169" fontId="13" fillId="15" borderId="3" xfId="33" applyNumberFormat="1" applyFont="1" applyFill="1" applyBorder="1" applyAlignment="1" applyProtection="1">
      <alignment horizontal="center" textRotation="90" wrapText="1"/>
      <protection hidden="1"/>
    </xf>
    <xf numFmtId="0" fontId="13" fillId="10" borderId="15" xfId="33" applyFont="1" applyFill="1" applyBorder="1" applyAlignment="1" applyProtection="1">
      <alignment horizontal="center" textRotation="90" wrapText="1"/>
      <protection hidden="1"/>
    </xf>
    <xf numFmtId="0" fontId="13" fillId="10" borderId="3" xfId="33" applyFont="1" applyFill="1" applyBorder="1" applyAlignment="1" applyProtection="1">
      <alignment horizontal="center" textRotation="90" wrapText="1"/>
      <protection hidden="1"/>
    </xf>
    <xf numFmtId="1" fontId="24" fillId="15" borderId="15" xfId="33" applyNumberFormat="1" applyFont="1" applyFill="1" applyBorder="1" applyAlignment="1" applyProtection="1">
      <alignment horizontal="center" textRotation="90" wrapText="1"/>
      <protection hidden="1"/>
    </xf>
    <xf numFmtId="1" fontId="24" fillId="15" borderId="3" xfId="33" applyNumberFormat="1" applyFont="1" applyFill="1" applyBorder="1" applyAlignment="1" applyProtection="1">
      <alignment horizontal="center" textRotation="90" wrapText="1"/>
      <protection hidden="1"/>
    </xf>
    <xf numFmtId="0" fontId="2" fillId="17" borderId="15" xfId="33" applyFont="1" applyFill="1" applyBorder="1" applyAlignment="1" applyProtection="1">
      <alignment horizontal="center" textRotation="90" wrapText="1"/>
      <protection hidden="1"/>
    </xf>
    <xf numFmtId="0" fontId="2" fillId="17" borderId="3" xfId="33" applyFont="1" applyFill="1" applyBorder="1" applyAlignment="1" applyProtection="1">
      <alignment horizontal="center" textRotation="90" wrapText="1"/>
      <protection hidden="1"/>
    </xf>
    <xf numFmtId="0" fontId="2" fillId="6" borderId="5" xfId="33" applyFont="1" applyFill="1" applyBorder="1" applyAlignment="1" applyProtection="1">
      <alignment horizontal="center" textRotation="90"/>
      <protection hidden="1"/>
    </xf>
    <xf numFmtId="0" fontId="2" fillId="6" borderId="15" xfId="33" applyFont="1" applyFill="1" applyBorder="1" applyAlignment="1" applyProtection="1">
      <alignment horizontal="center" textRotation="90"/>
      <protection hidden="1"/>
    </xf>
    <xf numFmtId="0" fontId="2" fillId="6" borderId="3" xfId="33" applyFont="1" applyFill="1" applyBorder="1" applyAlignment="1" applyProtection="1">
      <alignment horizontal="center" textRotation="90"/>
      <protection hidden="1"/>
    </xf>
    <xf numFmtId="0" fontId="9" fillId="6" borderId="5" xfId="33" applyFont="1" applyFill="1" applyBorder="1" applyAlignment="1" applyProtection="1">
      <alignment horizontal="center" vertical="center" wrapText="1"/>
      <protection hidden="1"/>
    </xf>
    <xf numFmtId="0" fontId="9" fillId="6" borderId="15" xfId="33" applyFont="1" applyFill="1" applyBorder="1" applyAlignment="1" applyProtection="1">
      <alignment horizontal="center" vertical="center" wrapText="1"/>
      <protection hidden="1"/>
    </xf>
    <xf numFmtId="0" fontId="9" fillId="6" borderId="3" xfId="33" applyFont="1" applyFill="1" applyBorder="1" applyAlignment="1" applyProtection="1">
      <alignment horizontal="center" vertical="center" wrapText="1"/>
      <protection hidden="1"/>
    </xf>
    <xf numFmtId="0" fontId="10" fillId="5" borderId="5" xfId="32" applyFont="1" applyFill="1" applyBorder="1" applyAlignment="1" applyProtection="1">
      <alignment horizontal="center" textRotation="90" wrapText="1"/>
      <protection hidden="1"/>
    </xf>
    <xf numFmtId="0" fontId="10" fillId="5" borderId="15" xfId="32" applyFont="1" applyFill="1" applyBorder="1" applyAlignment="1" applyProtection="1">
      <alignment horizontal="center" textRotation="90" wrapText="1"/>
      <protection hidden="1"/>
    </xf>
    <xf numFmtId="0" fontId="10" fillId="5" borderId="3" xfId="32" applyFont="1" applyFill="1" applyBorder="1" applyAlignment="1" applyProtection="1">
      <alignment horizontal="center" textRotation="90" wrapText="1"/>
      <protection hidden="1"/>
    </xf>
    <xf numFmtId="0" fontId="28" fillId="2" borderId="9" xfId="33" applyFont="1" applyFill="1" applyBorder="1" applyAlignment="1" applyProtection="1">
      <alignment horizontal="left" vertical="center"/>
      <protection locked="0"/>
    </xf>
    <xf numFmtId="0" fontId="28" fillId="2" borderId="0" xfId="33" applyFont="1" applyFill="1" applyAlignment="1" applyProtection="1">
      <alignment horizontal="left" vertical="center"/>
      <protection locked="0"/>
    </xf>
    <xf numFmtId="0" fontId="27" fillId="2" borderId="0" xfId="33" applyFont="1" applyFill="1" applyAlignment="1" applyProtection="1">
      <alignment horizontal="left" vertical="center"/>
      <protection locked="0"/>
    </xf>
    <xf numFmtId="0" fontId="25" fillId="16" borderId="5" xfId="32" applyFont="1" applyFill="1" applyBorder="1" applyAlignment="1" applyProtection="1">
      <alignment horizontal="center" textRotation="90" wrapText="1"/>
      <protection hidden="1"/>
    </xf>
    <xf numFmtId="0" fontId="25" fillId="16" borderId="15" xfId="32" applyFont="1" applyFill="1" applyBorder="1" applyAlignment="1" applyProtection="1">
      <alignment horizontal="center" textRotation="90" wrapText="1"/>
      <protection hidden="1"/>
    </xf>
    <xf numFmtId="0" fontId="25" fillId="16" borderId="3" xfId="32" applyFont="1" applyFill="1" applyBorder="1" applyAlignment="1" applyProtection="1">
      <alignment horizontal="center" textRotation="90" wrapText="1"/>
      <protection hidden="1"/>
    </xf>
    <xf numFmtId="0" fontId="2" fillId="17" borderId="5" xfId="33" applyFont="1" applyFill="1" applyBorder="1" applyAlignment="1" applyProtection="1">
      <alignment horizontal="center" textRotation="90" wrapText="1"/>
      <protection hidden="1"/>
    </xf>
    <xf numFmtId="165" fontId="14" fillId="9" borderId="4" xfId="58" applyNumberFormat="1" applyFont="1" applyFill="1" applyBorder="1" applyAlignment="1" applyProtection="1">
      <alignment horizontal="center" vertical="center" wrapText="1"/>
      <protection hidden="1"/>
    </xf>
    <xf numFmtId="165" fontId="14" fillId="9" borderId="13" xfId="58" applyNumberFormat="1" applyFont="1" applyFill="1" applyBorder="1" applyAlignment="1" applyProtection="1">
      <alignment horizontal="center" vertical="center" wrapText="1"/>
      <protection hidden="1"/>
    </xf>
    <xf numFmtId="165" fontId="14" fillId="9" borderId="6" xfId="58" applyNumberFormat="1" applyFont="1" applyFill="1" applyBorder="1" applyAlignment="1" applyProtection="1">
      <alignment horizontal="center" vertical="center" wrapText="1"/>
      <protection hidden="1"/>
    </xf>
    <xf numFmtId="0" fontId="15" fillId="4" borderId="5" xfId="33" applyFont="1" applyFill="1" applyBorder="1" applyAlignment="1" applyProtection="1">
      <alignment horizontal="center" textRotation="90" wrapText="1"/>
      <protection hidden="1"/>
    </xf>
    <xf numFmtId="0" fontId="15" fillId="4" borderId="3" xfId="33" applyFont="1" applyFill="1" applyBorder="1" applyAlignment="1" applyProtection="1">
      <alignment horizontal="center" textRotation="90" wrapText="1"/>
      <protection hidden="1"/>
    </xf>
    <xf numFmtId="0" fontId="12" fillId="4" borderId="5" xfId="31" applyFont="1" applyFill="1" applyBorder="1" applyAlignment="1" applyProtection="1">
      <alignment horizontal="center" textRotation="90" wrapText="1"/>
      <protection hidden="1"/>
    </xf>
    <xf numFmtId="0" fontId="16" fillId="10" borderId="5" xfId="33" applyFont="1" applyFill="1" applyBorder="1" applyAlignment="1" applyProtection="1">
      <alignment horizontal="center" textRotation="90" wrapText="1"/>
      <protection hidden="1"/>
    </xf>
    <xf numFmtId="0" fontId="16" fillId="10" borderId="3" xfId="33" applyFont="1" applyFill="1" applyBorder="1" applyAlignment="1" applyProtection="1">
      <alignment horizontal="center" textRotation="90" wrapText="1"/>
      <protection hidden="1"/>
    </xf>
    <xf numFmtId="167" fontId="12" fillId="4" borderId="15" xfId="31" applyNumberFormat="1" applyFont="1" applyFill="1" applyBorder="1" applyAlignment="1" applyProtection="1">
      <alignment horizontal="center" textRotation="90" wrapText="1"/>
      <protection hidden="1"/>
    </xf>
    <xf numFmtId="167" fontId="12" fillId="4" borderId="3" xfId="31" applyNumberFormat="1" applyFont="1" applyFill="1" applyBorder="1" applyAlignment="1" applyProtection="1">
      <alignment horizontal="center" textRotation="90" wrapText="1"/>
      <protection hidden="1"/>
    </xf>
    <xf numFmtId="0" fontId="13" fillId="2" borderId="0" xfId="33" applyFont="1" applyFill="1" applyAlignment="1" applyProtection="1">
      <alignment horizontal="left"/>
      <protection locked="0"/>
    </xf>
    <xf numFmtId="0" fontId="13" fillId="2" borderId="13" xfId="33" applyFont="1" applyFill="1" applyBorder="1" applyAlignment="1" applyProtection="1">
      <alignment horizontal="left"/>
      <protection locked="0"/>
    </xf>
    <xf numFmtId="0" fontId="18" fillId="6" borderId="5" xfId="33" applyFont="1" applyFill="1" applyBorder="1" applyAlignment="1" applyProtection="1">
      <alignment horizontal="center" vertical="center" wrapText="1"/>
      <protection hidden="1"/>
    </xf>
    <xf numFmtId="0" fontId="18" fillId="6" borderId="15" xfId="33" applyFont="1" applyFill="1" applyBorder="1" applyAlignment="1" applyProtection="1">
      <alignment horizontal="center" vertical="center" wrapText="1"/>
      <protection hidden="1"/>
    </xf>
    <xf numFmtId="0" fontId="18" fillId="6" borderId="3" xfId="33" applyFont="1" applyFill="1" applyBorder="1" applyAlignment="1" applyProtection="1">
      <alignment horizontal="center" vertical="center" wrapText="1"/>
      <protection hidden="1"/>
    </xf>
    <xf numFmtId="0" fontId="13" fillId="2" borderId="0" xfId="33" applyFont="1" applyFill="1" applyAlignment="1" applyProtection="1">
      <alignment horizontal="center" vertical="center"/>
      <protection locked="0"/>
    </xf>
    <xf numFmtId="0" fontId="17" fillId="2" borderId="2" xfId="33" applyFont="1" applyFill="1" applyBorder="1" applyAlignment="1" applyProtection="1">
      <alignment horizontal="center" vertical="center"/>
      <protection locked="0"/>
    </xf>
    <xf numFmtId="0" fontId="15" fillId="4" borderId="15" xfId="33" applyFont="1" applyFill="1" applyBorder="1" applyAlignment="1" applyProtection="1">
      <alignment horizontal="center" textRotation="90" wrapText="1"/>
      <protection hidden="1"/>
    </xf>
    <xf numFmtId="0" fontId="2" fillId="14" borderId="5" xfId="33" applyFont="1" applyFill="1" applyBorder="1" applyAlignment="1" applyProtection="1">
      <alignment horizontal="center" textRotation="90" wrapText="1"/>
      <protection hidden="1"/>
    </xf>
    <xf numFmtId="0" fontId="2" fillId="14" borderId="3" xfId="33" applyFont="1" applyFill="1" applyBorder="1" applyAlignment="1" applyProtection="1">
      <alignment horizontal="center" textRotation="90" wrapText="1"/>
      <protection hidden="1"/>
    </xf>
    <xf numFmtId="4" fontId="13" fillId="10" borderId="15" xfId="33" applyNumberFormat="1" applyFont="1" applyFill="1" applyBorder="1" applyAlignment="1" applyProtection="1">
      <alignment horizontal="center" textRotation="90" wrapText="1"/>
      <protection hidden="1"/>
    </xf>
    <xf numFmtId="4" fontId="13" fillId="10" borderId="3" xfId="33" applyNumberFormat="1" applyFont="1" applyFill="1" applyBorder="1" applyAlignment="1" applyProtection="1">
      <alignment horizontal="center" textRotation="90" wrapText="1"/>
      <protection hidden="1"/>
    </xf>
    <xf numFmtId="0" fontId="10" fillId="4" borderId="15" xfId="31" applyFont="1" applyFill="1" applyBorder="1" applyAlignment="1" applyProtection="1">
      <alignment horizontal="center" textRotation="90" wrapText="1"/>
      <protection hidden="1"/>
    </xf>
    <xf numFmtId="0" fontId="10" fillId="4" borderId="3" xfId="31" applyFont="1" applyFill="1" applyBorder="1" applyAlignment="1" applyProtection="1">
      <alignment horizontal="center" textRotation="90" wrapText="1"/>
      <protection hidden="1"/>
    </xf>
    <xf numFmtId="0" fontId="28" fillId="2" borderId="2" xfId="30" applyFont="1" applyFill="1" applyBorder="1" applyAlignment="1" applyProtection="1">
      <alignment horizontal="center" vertical="center" wrapText="1"/>
      <protection hidden="1"/>
    </xf>
    <xf numFmtId="165" fontId="15" fillId="10" borderId="1" xfId="58" applyNumberFormat="1" applyFont="1" applyFill="1" applyBorder="1" applyAlignment="1" applyProtection="1">
      <alignment horizontal="center" textRotation="90" wrapText="1"/>
      <protection hidden="1"/>
    </xf>
    <xf numFmtId="0" fontId="15" fillId="12" borderId="5" xfId="33" applyFont="1" applyFill="1" applyBorder="1" applyAlignment="1" applyProtection="1">
      <alignment horizontal="center" textRotation="90" wrapText="1"/>
      <protection hidden="1"/>
    </xf>
    <xf numFmtId="0" fontId="15" fillId="12" borderId="15" xfId="33" applyFont="1" applyFill="1" applyBorder="1" applyAlignment="1" applyProtection="1">
      <alignment horizontal="center" textRotation="90" wrapText="1"/>
      <protection hidden="1"/>
    </xf>
    <xf numFmtId="0" fontId="15" fillId="12" borderId="3" xfId="33" applyFont="1" applyFill="1" applyBorder="1" applyAlignment="1" applyProtection="1">
      <alignment horizontal="center" textRotation="90" wrapText="1"/>
      <protection hidden="1"/>
    </xf>
    <xf numFmtId="0" fontId="15" fillId="13" borderId="5" xfId="33" applyFont="1" applyFill="1" applyBorder="1" applyAlignment="1" applyProtection="1">
      <alignment horizontal="center" textRotation="90" wrapText="1"/>
      <protection hidden="1"/>
    </xf>
    <xf numFmtId="0" fontId="15" fillId="13" borderId="15" xfId="33" applyFont="1" applyFill="1" applyBorder="1" applyAlignment="1" applyProtection="1">
      <alignment horizontal="center" textRotation="90" wrapText="1"/>
      <protection hidden="1"/>
    </xf>
    <xf numFmtId="0" fontId="15" fillId="13" borderId="3" xfId="33" applyFont="1" applyFill="1" applyBorder="1" applyAlignment="1" applyProtection="1">
      <alignment horizontal="center" textRotation="90" wrapText="1"/>
      <protection hidden="1"/>
    </xf>
    <xf numFmtId="167" fontId="12" fillId="5" borderId="5" xfId="31" applyNumberFormat="1" applyFont="1" applyFill="1" applyBorder="1" applyAlignment="1" applyProtection="1">
      <alignment horizontal="center" textRotation="90" wrapText="1"/>
      <protection hidden="1"/>
    </xf>
    <xf numFmtId="167" fontId="12" fillId="5" borderId="3" xfId="31" applyNumberFormat="1" applyFont="1" applyFill="1" applyBorder="1" applyAlignment="1" applyProtection="1">
      <alignment horizontal="center" textRotation="90" wrapText="1"/>
      <protection hidden="1"/>
    </xf>
    <xf numFmtId="0" fontId="11" fillId="5" borderId="5" xfId="32" applyFont="1" applyFill="1" applyBorder="1" applyAlignment="1" applyProtection="1">
      <alignment horizontal="center" textRotation="90" wrapText="1"/>
      <protection hidden="1"/>
    </xf>
    <xf numFmtId="0" fontId="11" fillId="5" borderId="15" xfId="32" applyFont="1" applyFill="1" applyBorder="1" applyAlignment="1" applyProtection="1">
      <alignment horizontal="center" textRotation="90" wrapText="1"/>
      <protection hidden="1"/>
    </xf>
    <xf numFmtId="0" fontId="11" fillId="5" borderId="3" xfId="32" applyFont="1" applyFill="1" applyBorder="1" applyAlignment="1" applyProtection="1">
      <alignment horizontal="center" textRotation="90" wrapText="1"/>
      <protection hidden="1"/>
    </xf>
    <xf numFmtId="0" fontId="14" fillId="2" borderId="0" xfId="30" applyFont="1" applyFill="1" applyAlignment="1" applyProtection="1">
      <alignment horizontal="left" wrapText="1"/>
      <protection hidden="1"/>
    </xf>
    <xf numFmtId="1" fontId="9" fillId="6" borderId="4" xfId="34" applyNumberFormat="1" applyFont="1" applyFill="1" applyBorder="1" applyAlignment="1" applyProtection="1">
      <alignment horizontal="center" vertical="center"/>
      <protection hidden="1"/>
    </xf>
    <xf numFmtId="1" fontId="9" fillId="6" borderId="13" xfId="34" applyNumberFormat="1" applyFont="1" applyFill="1" applyBorder="1" applyAlignment="1" applyProtection="1">
      <alignment horizontal="center" vertical="center"/>
      <protection hidden="1"/>
    </xf>
    <xf numFmtId="1" fontId="9" fillId="6" borderId="6" xfId="34" applyNumberFormat="1" applyFont="1" applyFill="1" applyBorder="1" applyAlignment="1" applyProtection="1">
      <alignment horizontal="center" vertical="center"/>
      <protection hidden="1"/>
    </xf>
    <xf numFmtId="0" fontId="13" fillId="2" borderId="0" xfId="33" applyFont="1" applyFill="1" applyAlignment="1" applyProtection="1">
      <alignment horizontal="center" vertical="center"/>
      <protection hidden="1"/>
    </xf>
    <xf numFmtId="0" fontId="21" fillId="6" borderId="7" xfId="33" applyFont="1" applyFill="1" applyBorder="1" applyAlignment="1" applyProtection="1">
      <alignment horizontal="left" vertical="center" wrapText="1"/>
      <protection hidden="1"/>
    </xf>
    <xf numFmtId="0" fontId="21" fillId="6" borderId="8" xfId="33" applyFont="1" applyFill="1" applyBorder="1" applyAlignment="1" applyProtection="1">
      <alignment horizontal="left" vertical="center" wrapText="1"/>
      <protection hidden="1"/>
    </xf>
    <xf numFmtId="0" fontId="21" fillId="6" borderId="9" xfId="33" applyFont="1" applyFill="1" applyBorder="1" applyAlignment="1" applyProtection="1">
      <alignment horizontal="left" vertical="center" wrapText="1"/>
      <protection hidden="1"/>
    </xf>
    <xf numFmtId="0" fontId="21" fillId="6" borderId="10" xfId="33" applyFont="1" applyFill="1" applyBorder="1" applyAlignment="1" applyProtection="1">
      <alignment horizontal="left" vertical="center" wrapText="1"/>
      <protection hidden="1"/>
    </xf>
    <xf numFmtId="0" fontId="21" fillId="6" borderId="11" xfId="33" applyFont="1" applyFill="1" applyBorder="1" applyAlignment="1" applyProtection="1">
      <alignment horizontal="left" vertical="center" wrapText="1"/>
      <protection hidden="1"/>
    </xf>
    <xf numFmtId="0" fontId="21" fillId="6" borderId="12" xfId="33" applyFont="1" applyFill="1" applyBorder="1" applyAlignment="1" applyProtection="1">
      <alignment horizontal="left" vertical="center" wrapText="1"/>
      <protection hidden="1"/>
    </xf>
    <xf numFmtId="168" fontId="17" fillId="7" borderId="4" xfId="33" applyNumberFormat="1" applyFont="1" applyFill="1" applyBorder="1" applyAlignment="1">
      <alignment horizontal="right" vertical="center" wrapText="1"/>
    </xf>
    <xf numFmtId="168" fontId="17" fillId="7" borderId="13" xfId="33" applyNumberFormat="1" applyFont="1" applyFill="1" applyBorder="1" applyAlignment="1">
      <alignment horizontal="right" vertical="center" wrapText="1"/>
    </xf>
    <xf numFmtId="168" fontId="17" fillId="7" borderId="6" xfId="33" applyNumberFormat="1" applyFont="1" applyFill="1" applyBorder="1" applyAlignment="1">
      <alignment horizontal="right" vertical="center" wrapText="1"/>
    </xf>
    <xf numFmtId="0" fontId="8" fillId="6" borderId="4" xfId="33" applyFont="1" applyFill="1" applyBorder="1" applyAlignment="1" applyProtection="1">
      <alignment horizontal="left" vertical="center" wrapText="1"/>
      <protection hidden="1"/>
    </xf>
    <xf numFmtId="0" fontId="8" fillId="6" borderId="13" xfId="33" applyFont="1" applyFill="1" applyBorder="1" applyAlignment="1" applyProtection="1">
      <alignment horizontal="left" vertical="center" wrapText="1"/>
      <protection hidden="1"/>
    </xf>
    <xf numFmtId="0" fontId="8" fillId="6" borderId="6" xfId="33" applyFont="1" applyFill="1" applyBorder="1" applyAlignment="1" applyProtection="1">
      <alignment horizontal="left" vertical="center" wrapText="1"/>
      <protection hidden="1"/>
    </xf>
    <xf numFmtId="0" fontId="17" fillId="7" borderId="13" xfId="33" applyFont="1" applyFill="1" applyBorder="1" applyAlignment="1">
      <alignment horizontal="right" vertical="center" wrapText="1"/>
    </xf>
    <xf numFmtId="0" fontId="17" fillId="7" borderId="6" xfId="33" applyFont="1" applyFill="1" applyBorder="1" applyAlignment="1">
      <alignment horizontal="right" vertical="center" wrapText="1"/>
    </xf>
    <xf numFmtId="0" fontId="8" fillId="6" borderId="1" xfId="33" applyFont="1" applyFill="1" applyBorder="1" applyAlignment="1" applyProtection="1">
      <alignment vertical="center" wrapText="1"/>
      <protection hidden="1"/>
    </xf>
    <xf numFmtId="3" fontId="17" fillId="7" borderId="4" xfId="33" applyNumberFormat="1" applyFont="1" applyFill="1" applyBorder="1" applyAlignment="1">
      <alignment horizontal="right" vertical="center"/>
    </xf>
    <xf numFmtId="3" fontId="17" fillId="7" borderId="6" xfId="33" applyNumberFormat="1" applyFont="1" applyFill="1" applyBorder="1" applyAlignment="1">
      <alignment horizontal="right" vertical="center"/>
    </xf>
    <xf numFmtId="0" fontId="8" fillId="6" borderId="4" xfId="33" applyFont="1" applyFill="1" applyBorder="1" applyAlignment="1" applyProtection="1">
      <alignment vertical="center" wrapText="1"/>
      <protection hidden="1"/>
    </xf>
    <xf numFmtId="0" fontId="8" fillId="6" borderId="13" xfId="33" applyFont="1" applyFill="1" applyBorder="1" applyAlignment="1" applyProtection="1">
      <alignment vertical="center" wrapText="1"/>
      <protection hidden="1"/>
    </xf>
    <xf numFmtId="0" fontId="8" fillId="6" borderId="6" xfId="33" applyFont="1" applyFill="1" applyBorder="1" applyAlignment="1" applyProtection="1">
      <alignment vertical="center" wrapText="1"/>
      <protection hidden="1"/>
    </xf>
    <xf numFmtId="167" fontId="17" fillId="9" borderId="1" xfId="33" applyNumberFormat="1" applyFont="1" applyFill="1" applyBorder="1" applyAlignment="1">
      <alignment horizontal="right" vertical="center" wrapText="1"/>
    </xf>
    <xf numFmtId="0" fontId="31" fillId="11" borderId="0" xfId="33" applyFont="1" applyFill="1" applyAlignment="1" applyProtection="1">
      <alignment horizontal="left" vertical="center" wrapText="1"/>
      <protection locked="0"/>
    </xf>
    <xf numFmtId="1" fontId="31" fillId="11" borderId="0" xfId="33" applyNumberFormat="1" applyFont="1" applyFill="1" applyAlignment="1" applyProtection="1">
      <alignment horizontal="center" vertical="center"/>
      <protection locked="0"/>
    </xf>
    <xf numFmtId="168" fontId="17" fillId="7" borderId="1" xfId="33" applyNumberFormat="1" applyFont="1" applyFill="1" applyBorder="1" applyAlignment="1">
      <alignment horizontal="right" vertical="center"/>
    </xf>
    <xf numFmtId="0" fontId="16" fillId="6" borderId="1" xfId="33" applyFont="1" applyFill="1" applyBorder="1" applyAlignment="1" applyProtection="1">
      <alignment vertical="center" wrapText="1"/>
      <protection hidden="1"/>
    </xf>
    <xf numFmtId="3" fontId="17" fillId="9" borderId="1" xfId="33" applyNumberFormat="1" applyFont="1" applyFill="1" applyBorder="1" applyAlignment="1">
      <alignment horizontal="right" vertical="center" wrapText="1"/>
    </xf>
    <xf numFmtId="0" fontId="13" fillId="6" borderId="1" xfId="33" applyFont="1" applyFill="1" applyBorder="1" applyAlignment="1" applyProtection="1">
      <alignment horizontal="center" vertical="center"/>
      <protection locked="0"/>
    </xf>
    <xf numFmtId="1" fontId="13" fillId="6" borderId="1" xfId="33" applyNumberFormat="1" applyFont="1" applyFill="1" applyBorder="1" applyAlignment="1" applyProtection="1">
      <alignment horizontal="center" vertical="center"/>
      <protection locked="0"/>
    </xf>
    <xf numFmtId="0" fontId="16" fillId="6" borderId="4" xfId="33" applyFont="1" applyFill="1" applyBorder="1" applyAlignment="1" applyProtection="1">
      <alignment vertical="center" wrapText="1"/>
      <protection hidden="1"/>
    </xf>
    <xf numFmtId="0" fontId="16" fillId="6" borderId="13" xfId="33" applyFont="1" applyFill="1" applyBorder="1" applyAlignment="1" applyProtection="1">
      <alignment vertical="center" wrapText="1"/>
      <protection hidden="1"/>
    </xf>
    <xf numFmtId="0" fontId="16" fillId="6" borderId="6" xfId="33" applyFont="1" applyFill="1" applyBorder="1" applyAlignment="1" applyProtection="1">
      <alignment vertical="center" wrapText="1"/>
      <protection hidden="1"/>
    </xf>
    <xf numFmtId="0" fontId="17" fillId="9" borderId="1" xfId="33" applyFont="1" applyFill="1" applyBorder="1" applyAlignment="1">
      <alignment horizontal="right" vertical="center" wrapText="1"/>
    </xf>
    <xf numFmtId="14" fontId="13" fillId="2" borderId="1" xfId="33" applyNumberFormat="1" applyFont="1" applyFill="1" applyBorder="1" applyAlignment="1" applyProtection="1">
      <alignment horizontal="center" vertical="center"/>
      <protection locked="0"/>
    </xf>
    <xf numFmtId="0" fontId="13" fillId="2" borderId="1" xfId="33" applyFont="1" applyFill="1" applyBorder="1" applyAlignment="1" applyProtection="1">
      <alignment horizontal="center" vertical="center"/>
      <protection locked="0"/>
    </xf>
    <xf numFmtId="168" fontId="15" fillId="11" borderId="1" xfId="33" applyNumberFormat="1" applyFont="1" applyFill="1" applyBorder="1" applyAlignment="1" applyProtection="1">
      <alignment horizontal="center" vertical="center"/>
      <protection locked="0"/>
    </xf>
    <xf numFmtId="0" fontId="8" fillId="2" borderId="4" xfId="40" applyFont="1" applyFill="1" applyBorder="1" applyAlignment="1" applyProtection="1">
      <alignment horizontal="center" vertical="center" wrapText="1"/>
      <protection locked="0"/>
    </xf>
    <xf numFmtId="0" fontId="8" fillId="2" borderId="13" xfId="40" applyFont="1" applyFill="1" applyBorder="1" applyAlignment="1" applyProtection="1">
      <alignment horizontal="center" vertical="center" wrapText="1"/>
      <protection locked="0"/>
    </xf>
    <xf numFmtId="0" fontId="8" fillId="2" borderId="6" xfId="40" applyFont="1" applyFill="1" applyBorder="1" applyAlignment="1" applyProtection="1">
      <alignment horizontal="center" vertical="center" wrapText="1"/>
      <protection locked="0"/>
    </xf>
    <xf numFmtId="0" fontId="17" fillId="2" borderId="0" xfId="41" applyFont="1" applyFill="1" applyAlignment="1" applyProtection="1">
      <alignment horizontal="left" vertical="center"/>
      <protection locked="0"/>
    </xf>
    <xf numFmtId="0" fontId="2" fillId="6" borderId="1" xfId="41" applyFont="1" applyFill="1" applyBorder="1" applyAlignment="1" applyProtection="1">
      <alignment horizontal="center" vertical="center" wrapText="1"/>
      <protection locked="0"/>
    </xf>
    <xf numFmtId="0" fontId="8" fillId="6" borderId="7" xfId="41" applyFont="1" applyFill="1" applyBorder="1" applyAlignment="1" applyProtection="1">
      <alignment horizontal="center" textRotation="90" wrapText="1"/>
      <protection locked="0"/>
    </xf>
    <xf numFmtId="0" fontId="8" fillId="6" borderId="14" xfId="41" applyFont="1" applyFill="1" applyBorder="1" applyAlignment="1" applyProtection="1">
      <alignment horizontal="center" textRotation="90" wrapText="1"/>
      <protection locked="0"/>
    </xf>
    <xf numFmtId="0" fontId="8" fillId="6" borderId="11" xfId="41" applyFont="1" applyFill="1" applyBorder="1" applyAlignment="1" applyProtection="1">
      <alignment horizontal="center" textRotation="90" wrapText="1"/>
      <protection locked="0"/>
    </xf>
    <xf numFmtId="0" fontId="8" fillId="6" borderId="2" xfId="41" applyFont="1" applyFill="1" applyBorder="1" applyAlignment="1" applyProtection="1">
      <alignment horizontal="center" textRotation="90" wrapText="1"/>
      <protection locked="0"/>
    </xf>
    <xf numFmtId="0" fontId="8" fillId="5" borderId="1" xfId="41" applyFont="1" applyFill="1" applyBorder="1" applyAlignment="1" applyProtection="1">
      <alignment horizontal="center" textRotation="90" wrapText="1"/>
      <protection locked="0"/>
    </xf>
    <xf numFmtId="0" fontId="15" fillId="4" borderId="1" xfId="41" applyFont="1" applyFill="1" applyBorder="1" applyAlignment="1" applyProtection="1">
      <alignment horizontal="center" vertical="center" wrapText="1"/>
      <protection locked="0"/>
    </xf>
    <xf numFmtId="0" fontId="15" fillId="6" borderId="1" xfId="41" applyFont="1" applyFill="1" applyBorder="1" applyAlignment="1" applyProtection="1">
      <alignment horizontal="center" vertical="center" wrapText="1"/>
      <protection locked="0"/>
    </xf>
    <xf numFmtId="0" fontId="2" fillId="9" borderId="1" xfId="41" applyFont="1" applyFill="1" applyBorder="1" applyAlignment="1" applyProtection="1">
      <alignment horizontal="center" vertical="center" wrapText="1"/>
      <protection locked="0"/>
    </xf>
    <xf numFmtId="0" fontId="8" fillId="2" borderId="4" xfId="41" applyFont="1" applyFill="1" applyBorder="1" applyAlignment="1" applyProtection="1">
      <alignment horizontal="center" vertical="center" wrapText="1"/>
      <protection locked="0"/>
    </xf>
    <xf numFmtId="0" fontId="8" fillId="2" borderId="13" xfId="41" applyFont="1" applyFill="1" applyBorder="1" applyAlignment="1" applyProtection="1">
      <alignment horizontal="center" vertical="center" wrapText="1"/>
      <protection locked="0"/>
    </xf>
    <xf numFmtId="0" fontId="8" fillId="2" borderId="6" xfId="41" applyFont="1" applyFill="1" applyBorder="1" applyAlignment="1" applyProtection="1">
      <alignment horizontal="center" vertical="center" wrapText="1"/>
      <protection locked="0"/>
    </xf>
    <xf numFmtId="0" fontId="15" fillId="5" borderId="1" xfId="41" applyFont="1" applyFill="1" applyBorder="1" applyAlignment="1" applyProtection="1">
      <alignment horizontal="center" vertical="center" wrapText="1"/>
      <protection locked="0"/>
    </xf>
    <xf numFmtId="0" fontId="15" fillId="6" borderId="4" xfId="41" applyFont="1" applyFill="1" applyBorder="1" applyAlignment="1" applyProtection="1">
      <alignment horizontal="center" vertical="center" wrapText="1"/>
      <protection locked="0"/>
    </xf>
    <xf numFmtId="0" fontId="15" fillId="6" borderId="13" xfId="41" applyFont="1" applyFill="1" applyBorder="1" applyAlignment="1" applyProtection="1">
      <alignment horizontal="center" vertical="center" wrapText="1"/>
      <protection locked="0"/>
    </xf>
    <xf numFmtId="0" fontId="8" fillId="2" borderId="11" xfId="40" applyFont="1" applyFill="1" applyBorder="1" applyAlignment="1" applyProtection="1">
      <alignment vertical="center" wrapText="1"/>
      <protection locked="0"/>
    </xf>
    <xf numFmtId="0" fontId="8" fillId="2" borderId="2" xfId="40" applyFont="1" applyFill="1" applyBorder="1" applyAlignment="1" applyProtection="1">
      <alignment vertical="center" wrapText="1"/>
      <protection locked="0"/>
    </xf>
    <xf numFmtId="0" fontId="8" fillId="2" borderId="12" xfId="40" applyFont="1" applyFill="1" applyBorder="1" applyAlignment="1" applyProtection="1">
      <alignment vertical="center" wrapText="1"/>
      <protection locked="0"/>
    </xf>
    <xf numFmtId="0" fontId="8" fillId="2" borderId="4" xfId="40" applyFont="1" applyFill="1" applyBorder="1" applyAlignment="1" applyProtection="1">
      <alignment vertical="center" wrapText="1"/>
      <protection locked="0"/>
    </xf>
    <xf numFmtId="0" fontId="8" fillId="2" borderId="13" xfId="40" applyFont="1" applyFill="1" applyBorder="1" applyAlignment="1" applyProtection="1">
      <alignment vertical="center" wrapText="1"/>
      <protection locked="0"/>
    </xf>
    <xf numFmtId="0" fontId="8" fillId="2" borderId="6" xfId="40" applyFont="1" applyFill="1" applyBorder="1" applyAlignment="1" applyProtection="1">
      <alignment vertical="center" wrapText="1"/>
      <protection locked="0"/>
    </xf>
    <xf numFmtId="0" fontId="8" fillId="2" borderId="4" xfId="41" applyFont="1" applyFill="1" applyBorder="1" applyAlignment="1" applyProtection="1">
      <alignment horizontal="left" vertical="center" wrapText="1"/>
      <protection locked="0"/>
    </xf>
    <xf numFmtId="0" fontId="8" fillId="2" borderId="13" xfId="41" applyFont="1" applyFill="1" applyBorder="1" applyAlignment="1" applyProtection="1">
      <alignment horizontal="left" vertical="center" wrapText="1"/>
      <protection locked="0"/>
    </xf>
    <xf numFmtId="0" fontId="8" fillId="2" borderId="6" xfId="41" applyFont="1" applyFill="1" applyBorder="1" applyAlignment="1" applyProtection="1">
      <alignment horizontal="left" vertical="center" wrapText="1"/>
      <protection locked="0"/>
    </xf>
    <xf numFmtId="0" fontId="15" fillId="6" borderId="4" xfId="41" applyFont="1" applyFill="1" applyBorder="1" applyAlignment="1" applyProtection="1">
      <alignment horizontal="left" vertical="center" wrapText="1"/>
      <protection locked="0"/>
    </xf>
    <xf numFmtId="0" fontId="2" fillId="0" borderId="13" xfId="0" applyFont="1" applyBorder="1" applyProtection="1">
      <protection locked="0"/>
    </xf>
    <xf numFmtId="0" fontId="2" fillId="0" borderId="6" xfId="0" applyFont="1" applyBorder="1" applyProtection="1">
      <protection locked="0"/>
    </xf>
    <xf numFmtId="0" fontId="8" fillId="2" borderId="0" xfId="41" applyFont="1" applyFill="1" applyAlignment="1" applyProtection="1">
      <alignment horizontal="left" vertical="center"/>
      <protection locked="0"/>
    </xf>
    <xf numFmtId="0" fontId="2" fillId="2" borderId="4" xfId="41" applyFont="1" applyFill="1" applyBorder="1" applyAlignment="1" applyProtection="1">
      <alignment horizontal="center"/>
      <protection locked="0"/>
    </xf>
    <xf numFmtId="0" fontId="2" fillId="2" borderId="13" xfId="41" applyFont="1" applyFill="1" applyBorder="1" applyAlignment="1" applyProtection="1">
      <alignment horizontal="center"/>
      <protection locked="0"/>
    </xf>
    <xf numFmtId="0" fontId="2" fillId="2" borderId="6" xfId="41" applyFont="1" applyFill="1" applyBorder="1" applyAlignment="1" applyProtection="1">
      <alignment horizontal="center"/>
      <protection locked="0"/>
    </xf>
    <xf numFmtId="0" fontId="2" fillId="2" borderId="1" xfId="41" applyFont="1" applyFill="1" applyBorder="1" applyAlignment="1" applyProtection="1">
      <alignment horizontal="center"/>
      <protection locked="0"/>
    </xf>
    <xf numFmtId="0" fontId="13" fillId="2" borderId="1" xfId="41" applyFont="1" applyFill="1" applyBorder="1" applyAlignment="1" applyProtection="1">
      <alignment horizontal="left" vertical="top" wrapText="1"/>
      <protection locked="0"/>
    </xf>
    <xf numFmtId="0" fontId="2" fillId="21" borderId="4" xfId="41" applyFont="1" applyFill="1" applyBorder="1" applyAlignment="1" applyProtection="1">
      <alignment horizontal="center" vertical="center" wrapText="1"/>
      <protection locked="0"/>
    </xf>
    <xf numFmtId="0" fontId="2" fillId="21" borderId="13" xfId="41" applyFont="1" applyFill="1" applyBorder="1" applyAlignment="1" applyProtection="1">
      <alignment horizontal="center" vertical="center" wrapText="1"/>
      <protection locked="0"/>
    </xf>
    <xf numFmtId="0" fontId="2" fillId="21" borderId="6" xfId="41" applyFont="1" applyFill="1" applyBorder="1" applyAlignment="1" applyProtection="1">
      <alignment horizontal="center" vertical="center" wrapText="1"/>
      <protection locked="0"/>
    </xf>
    <xf numFmtId="0" fontId="2" fillId="21" borderId="4" xfId="41" applyFont="1" applyFill="1" applyBorder="1" applyAlignment="1" applyProtection="1">
      <alignment horizontal="center" vertical="center"/>
      <protection locked="0"/>
    </xf>
    <xf numFmtId="0" fontId="2" fillId="21" borderId="13" xfId="41" applyFont="1" applyFill="1" applyBorder="1" applyAlignment="1" applyProtection="1">
      <alignment horizontal="center" vertical="center"/>
      <protection locked="0"/>
    </xf>
    <xf numFmtId="0" fontId="2" fillId="21" borderId="6" xfId="41" applyFont="1" applyFill="1" applyBorder="1" applyAlignment="1" applyProtection="1">
      <alignment horizontal="center" vertical="center"/>
      <protection locked="0"/>
    </xf>
    <xf numFmtId="0" fontId="17" fillId="0" borderId="2" xfId="42" applyFont="1" applyBorder="1" applyAlignment="1" applyProtection="1">
      <alignment horizontal="left" vertical="center" wrapText="1"/>
      <protection locked="0"/>
    </xf>
    <xf numFmtId="0" fontId="8" fillId="6" borderId="5" xfId="42" applyFont="1" applyFill="1" applyBorder="1" applyAlignment="1" applyProtection="1">
      <alignment horizontal="center" textRotation="90" wrapText="1"/>
      <protection locked="0"/>
    </xf>
    <xf numFmtId="0" fontId="8" fillId="6" borderId="15" xfId="42" applyFont="1" applyFill="1" applyBorder="1" applyAlignment="1" applyProtection="1">
      <alignment horizontal="center" textRotation="90" wrapText="1"/>
      <protection locked="0"/>
    </xf>
    <xf numFmtId="0" fontId="8" fillId="6" borderId="3" xfId="42" applyFont="1" applyFill="1" applyBorder="1" applyAlignment="1" applyProtection="1">
      <alignment horizontal="center" textRotation="90" wrapText="1"/>
      <protection locked="0"/>
    </xf>
    <xf numFmtId="0" fontId="2" fillId="6" borderId="4" xfId="41" applyFont="1" applyFill="1" applyBorder="1" applyAlignment="1" applyProtection="1">
      <alignment horizontal="center" vertical="center" wrapText="1"/>
      <protection locked="0"/>
    </xf>
    <xf numFmtId="0" fontId="2" fillId="6" borderId="13" xfId="41" applyFont="1" applyFill="1" applyBorder="1" applyAlignment="1" applyProtection="1">
      <alignment horizontal="center" vertical="center" wrapText="1"/>
      <protection locked="0"/>
    </xf>
    <xf numFmtId="0" fontId="2" fillId="6" borderId="5" xfId="42" applyFont="1" applyFill="1" applyBorder="1" applyAlignment="1" applyProtection="1">
      <alignment horizontal="center" vertical="center" wrapText="1"/>
      <protection locked="0"/>
    </xf>
    <xf numFmtId="0" fontId="2" fillId="6" borderId="15" xfId="42" applyFont="1" applyFill="1" applyBorder="1" applyAlignment="1" applyProtection="1">
      <alignment horizontal="center" vertical="center" wrapText="1"/>
      <protection locked="0"/>
    </xf>
    <xf numFmtId="0" fontId="2" fillId="6" borderId="3" xfId="42" applyFont="1" applyFill="1" applyBorder="1" applyAlignment="1" applyProtection="1">
      <alignment horizontal="center" vertical="center" wrapText="1"/>
      <protection locked="0"/>
    </xf>
    <xf numFmtId="0" fontId="12" fillId="6" borderId="4" xfId="42" applyFont="1" applyFill="1" applyBorder="1" applyAlignment="1" applyProtection="1">
      <alignment horizontal="center" vertical="center" wrapText="1"/>
      <protection locked="0"/>
    </xf>
    <xf numFmtId="0" fontId="12" fillId="6" borderId="13" xfId="42" applyFont="1" applyFill="1" applyBorder="1" applyAlignment="1" applyProtection="1">
      <alignment horizontal="center" vertical="center" wrapText="1"/>
      <protection locked="0"/>
    </xf>
    <xf numFmtId="0" fontId="12" fillId="6" borderId="6" xfId="42" applyFont="1" applyFill="1" applyBorder="1" applyAlignment="1" applyProtection="1">
      <alignment horizontal="center" vertical="center" wrapText="1"/>
      <protection locked="0"/>
    </xf>
    <xf numFmtId="0" fontId="12" fillId="4" borderId="5" xfId="42" applyFont="1" applyFill="1" applyBorder="1" applyAlignment="1" applyProtection="1">
      <alignment horizontal="center" textRotation="90" wrapText="1"/>
      <protection locked="0"/>
    </xf>
    <xf numFmtId="0" fontId="12" fillId="4" borderId="3" xfId="42" applyFont="1" applyFill="1" applyBorder="1" applyAlignment="1" applyProtection="1">
      <alignment horizontal="center" textRotation="90" wrapText="1"/>
      <protection locked="0"/>
    </xf>
    <xf numFmtId="0" fontId="10" fillId="8" borderId="5" xfId="42" applyFont="1" applyFill="1" applyBorder="1" applyAlignment="1" applyProtection="1">
      <alignment horizontal="center" textRotation="90" wrapText="1"/>
      <protection locked="0"/>
    </xf>
    <xf numFmtId="0" fontId="10" fillId="8" borderId="3" xfId="42" applyFont="1" applyFill="1" applyBorder="1" applyAlignment="1" applyProtection="1">
      <alignment horizontal="center" textRotation="90" wrapText="1"/>
      <protection locked="0"/>
    </xf>
    <xf numFmtId="0" fontId="8" fillId="6" borderId="1" xfId="41" applyFont="1" applyFill="1" applyBorder="1" applyAlignment="1" applyProtection="1">
      <alignment horizontal="center" textRotation="90" wrapText="1"/>
      <protection locked="0"/>
    </xf>
    <xf numFmtId="0" fontId="12" fillId="6" borderId="5" xfId="42" applyFont="1" applyFill="1" applyBorder="1" applyAlignment="1" applyProtection="1">
      <alignment horizontal="center" textRotation="90" wrapText="1"/>
      <protection locked="0"/>
    </xf>
    <xf numFmtId="0" fontId="12" fillId="6" borderId="3" xfId="42" applyFont="1" applyFill="1" applyBorder="1" applyAlignment="1" applyProtection="1">
      <alignment horizontal="center" textRotation="90" wrapText="1"/>
      <protection locked="0"/>
    </xf>
    <xf numFmtId="0" fontId="10" fillId="18" borderId="5" xfId="42" applyFont="1" applyFill="1" applyBorder="1" applyAlignment="1" applyProtection="1">
      <alignment horizontal="center" textRotation="90" wrapText="1"/>
      <protection locked="0"/>
    </xf>
    <xf numFmtId="0" fontId="10" fillId="18" borderId="3" xfId="42" applyFont="1" applyFill="1" applyBorder="1" applyAlignment="1" applyProtection="1">
      <alignment horizontal="center" textRotation="90" wrapText="1"/>
      <protection locked="0"/>
    </xf>
    <xf numFmtId="0" fontId="10" fillId="5" borderId="5" xfId="42" applyFont="1" applyFill="1" applyBorder="1" applyAlignment="1" applyProtection="1">
      <alignment horizontal="center" textRotation="90" wrapText="1"/>
      <protection locked="0"/>
    </xf>
    <xf numFmtId="0" fontId="10" fillId="5" borderId="3" xfId="42" applyFont="1" applyFill="1" applyBorder="1" applyAlignment="1" applyProtection="1">
      <alignment horizontal="center" textRotation="90" wrapText="1"/>
      <protection locked="0"/>
    </xf>
    <xf numFmtId="0" fontId="8" fillId="6" borderId="4" xfId="41" applyFont="1" applyFill="1" applyBorder="1" applyAlignment="1" applyProtection="1">
      <alignment horizontal="center" vertical="center" wrapText="1"/>
      <protection locked="0"/>
    </xf>
    <xf numFmtId="0" fontId="8" fillId="6" borderId="13" xfId="41" applyFont="1" applyFill="1" applyBorder="1" applyAlignment="1" applyProtection="1">
      <alignment horizontal="center" vertical="center" wrapText="1"/>
      <protection locked="0"/>
    </xf>
    <xf numFmtId="0" fontId="17" fillId="6" borderId="1" xfId="42" applyFont="1" applyFill="1" applyBorder="1" applyAlignment="1" applyProtection="1">
      <alignment horizontal="center" vertical="center"/>
      <protection locked="0"/>
    </xf>
    <xf numFmtId="1" fontId="2" fillId="6" borderId="5" xfId="42" applyNumberFormat="1" applyFont="1" applyFill="1" applyBorder="1" applyAlignment="1">
      <alignment horizontal="center" vertical="center"/>
    </xf>
    <xf numFmtId="1" fontId="2" fillId="6" borderId="3" xfId="42" applyNumberFormat="1" applyFont="1" applyFill="1" applyBorder="1" applyAlignment="1">
      <alignment horizontal="center" vertical="center"/>
    </xf>
    <xf numFmtId="1" fontId="2" fillId="18" borderId="5" xfId="42" applyNumberFormat="1" applyFont="1" applyFill="1" applyBorder="1" applyAlignment="1">
      <alignment horizontal="center" vertical="center"/>
    </xf>
    <xf numFmtId="1" fontId="2" fillId="18" borderId="3" xfId="42" applyNumberFormat="1" applyFont="1" applyFill="1" applyBorder="1" applyAlignment="1">
      <alignment horizontal="center" vertical="center"/>
    </xf>
    <xf numFmtId="0" fontId="12" fillId="5" borderId="5" xfId="42" applyFont="1" applyFill="1" applyBorder="1" applyAlignment="1" applyProtection="1">
      <alignment horizontal="center" textRotation="90" wrapText="1"/>
      <protection locked="0"/>
    </xf>
    <xf numFmtId="0" fontId="12" fillId="5" borderId="3" xfId="42" applyFont="1" applyFill="1" applyBorder="1" applyAlignment="1" applyProtection="1">
      <alignment horizontal="center" textRotation="90" wrapText="1"/>
      <protection locked="0"/>
    </xf>
    <xf numFmtId="1" fontId="13" fillId="8" borderId="5" xfId="42" applyNumberFormat="1" applyFont="1" applyFill="1" applyBorder="1" applyAlignment="1">
      <alignment horizontal="center" vertical="center"/>
    </xf>
    <xf numFmtId="1" fontId="13" fillId="8" borderId="3" xfId="42" applyNumberFormat="1" applyFont="1" applyFill="1" applyBorder="1" applyAlignment="1">
      <alignment horizontal="center" vertical="center"/>
    </xf>
    <xf numFmtId="1" fontId="2" fillId="7" borderId="5" xfId="42" applyNumberFormat="1" applyFont="1" applyFill="1" applyBorder="1" applyAlignment="1">
      <alignment horizontal="center" vertical="center"/>
    </xf>
    <xf numFmtId="1" fontId="2" fillId="7" borderId="3" xfId="42" applyNumberFormat="1" applyFont="1" applyFill="1" applyBorder="1" applyAlignment="1">
      <alignment horizontal="center" vertical="center"/>
    </xf>
    <xf numFmtId="0" fontId="17" fillId="6" borderId="1" xfId="42" applyFont="1" applyFill="1" applyBorder="1" applyAlignment="1" applyProtection="1">
      <alignment horizontal="left" vertical="center"/>
      <protection locked="0"/>
    </xf>
    <xf numFmtId="3" fontId="15" fillId="18" borderId="5" xfId="42" applyNumberFormat="1" applyFont="1" applyFill="1" applyBorder="1" applyAlignment="1" applyProtection="1">
      <alignment horizontal="center" vertical="top" textRotation="90" wrapText="1"/>
      <protection locked="0"/>
    </xf>
    <xf numFmtId="3" fontId="15" fillId="18" borderId="3" xfId="42" applyNumberFormat="1" applyFont="1" applyFill="1" applyBorder="1" applyAlignment="1" applyProtection="1">
      <alignment horizontal="center" vertical="top" textRotation="90" wrapText="1"/>
      <protection locked="0"/>
    </xf>
    <xf numFmtId="3" fontId="13" fillId="8" borderId="4" xfId="42" applyNumberFormat="1" applyFont="1" applyFill="1" applyBorder="1" applyAlignment="1" applyProtection="1">
      <alignment horizontal="center" vertical="center"/>
      <protection locked="0"/>
    </xf>
    <xf numFmtId="3" fontId="13" fillId="8" borderId="13" xfId="42" applyNumberFormat="1" applyFont="1" applyFill="1" applyBorder="1" applyAlignment="1" applyProtection="1">
      <alignment horizontal="center" vertical="center"/>
      <protection locked="0"/>
    </xf>
    <xf numFmtId="3" fontId="13" fillId="8" borderId="6" xfId="42" applyNumberFormat="1" applyFont="1" applyFill="1" applyBorder="1" applyAlignment="1" applyProtection="1">
      <alignment horizontal="center" vertical="center"/>
      <protection locked="0"/>
    </xf>
    <xf numFmtId="0" fontId="2" fillId="0" borderId="1" xfId="42" applyFont="1" applyBorder="1" applyAlignment="1" applyProtection="1">
      <alignment horizontal="center" vertical="center" wrapText="1"/>
      <protection locked="0"/>
    </xf>
    <xf numFmtId="3" fontId="15" fillId="18" borderId="1" xfId="42" applyNumberFormat="1" applyFont="1" applyFill="1" applyBorder="1" applyAlignment="1" applyProtection="1">
      <alignment horizontal="center" vertical="top" textRotation="90" wrapText="1"/>
      <protection locked="0"/>
    </xf>
    <xf numFmtId="0" fontId="15" fillId="6" borderId="1" xfId="42" applyFont="1" applyFill="1" applyBorder="1" applyAlignment="1" applyProtection="1">
      <alignment horizontal="center" vertical="center" wrapText="1"/>
      <protection locked="0"/>
    </xf>
    <xf numFmtId="0" fontId="15" fillId="9" borderId="5" xfId="42" applyFont="1" applyFill="1" applyBorder="1" applyAlignment="1" applyProtection="1">
      <alignment horizontal="center" textRotation="90" wrapText="1"/>
      <protection locked="0"/>
    </xf>
    <xf numFmtId="0" fontId="15" fillId="9" borderId="3" xfId="42" applyFont="1" applyFill="1" applyBorder="1" applyAlignment="1" applyProtection="1">
      <alignment horizontal="center" textRotation="90" wrapText="1"/>
      <protection locked="0"/>
    </xf>
    <xf numFmtId="0" fontId="8" fillId="6" borderId="1" xfId="42" applyFont="1" applyFill="1" applyBorder="1" applyAlignment="1" applyProtection="1">
      <alignment horizontal="center" vertical="center" wrapText="1"/>
      <protection locked="0"/>
    </xf>
    <xf numFmtId="0" fontId="17" fillId="2" borderId="2" xfId="42" applyFont="1" applyFill="1" applyBorder="1" applyAlignment="1" applyProtection="1">
      <alignment horizontal="left" vertical="center" wrapText="1"/>
      <protection locked="0"/>
    </xf>
    <xf numFmtId="0" fontId="22" fillId="6" borderId="5" xfId="42" applyFont="1" applyFill="1" applyBorder="1" applyAlignment="1" applyProtection="1">
      <alignment horizontal="center" textRotation="90" wrapText="1"/>
      <protection locked="0"/>
    </xf>
    <xf numFmtId="0" fontId="22" fillId="6" borderId="3" xfId="42" applyFont="1" applyFill="1" applyBorder="1" applyAlignment="1" applyProtection="1">
      <alignment horizontal="center" textRotation="90" wrapText="1"/>
      <protection locked="0"/>
    </xf>
    <xf numFmtId="0" fontId="15" fillId="6" borderId="5" xfId="42" applyFont="1" applyFill="1" applyBorder="1" applyAlignment="1" applyProtection="1">
      <alignment horizontal="center" vertical="center" wrapText="1"/>
      <protection locked="0"/>
    </xf>
    <xf numFmtId="0" fontId="15" fillId="6" borderId="3" xfId="42" applyFont="1" applyFill="1" applyBorder="1" applyAlignment="1" applyProtection="1">
      <alignment horizontal="center" vertical="center" wrapText="1"/>
      <protection locked="0"/>
    </xf>
    <xf numFmtId="0" fontId="8" fillId="6" borderId="4" xfId="42" applyFont="1" applyFill="1" applyBorder="1" applyAlignment="1" applyProtection="1">
      <alignment horizontal="center" vertical="center" wrapText="1"/>
      <protection locked="0"/>
    </xf>
    <xf numFmtId="0" fontId="8" fillId="6" borderId="13" xfId="42" applyFont="1" applyFill="1" applyBorder="1" applyAlignment="1" applyProtection="1">
      <alignment horizontal="center" vertical="center" wrapText="1"/>
      <protection locked="0"/>
    </xf>
    <xf numFmtId="0" fontId="8" fillId="6" borderId="6" xfId="42" applyFont="1" applyFill="1" applyBorder="1" applyAlignment="1" applyProtection="1">
      <alignment horizontal="center" vertical="center" wrapText="1"/>
      <protection locked="0"/>
    </xf>
    <xf numFmtId="0" fontId="8" fillId="6" borderId="4" xfId="0" applyFont="1" applyFill="1" applyBorder="1" applyAlignment="1" applyProtection="1">
      <alignment horizontal="center" vertical="center"/>
      <protection locked="0"/>
    </xf>
    <xf numFmtId="0" fontId="8" fillId="6" borderId="13" xfId="0" applyFont="1" applyFill="1" applyBorder="1" applyAlignment="1" applyProtection="1">
      <alignment horizontal="center" vertical="center"/>
      <protection locked="0"/>
    </xf>
    <xf numFmtId="0" fontId="8" fillId="6" borderId="6" xfId="0" applyFont="1" applyFill="1" applyBorder="1" applyAlignment="1" applyProtection="1">
      <alignment horizontal="center" vertical="center"/>
      <protection locked="0"/>
    </xf>
    <xf numFmtId="0" fontId="17" fillId="2" borderId="0" xfId="0" applyFont="1" applyFill="1" applyAlignment="1" applyProtection="1">
      <alignment horizontal="left" vertical="center" wrapText="1"/>
      <protection locked="0"/>
    </xf>
    <xf numFmtId="0" fontId="8" fillId="6" borderId="4" xfId="0" applyFont="1" applyFill="1" applyBorder="1" applyAlignment="1" applyProtection="1">
      <alignment horizontal="center" textRotation="90" wrapText="1"/>
      <protection locked="0"/>
    </xf>
    <xf numFmtId="0" fontId="8" fillId="6" borderId="13" xfId="0" applyFont="1" applyFill="1" applyBorder="1" applyAlignment="1" applyProtection="1">
      <alignment horizontal="center" textRotation="90" wrapText="1"/>
      <protection locked="0"/>
    </xf>
    <xf numFmtId="0" fontId="8" fillId="6" borderId="6" xfId="0" applyFont="1" applyFill="1" applyBorder="1" applyAlignment="1" applyProtection="1">
      <alignment horizontal="center" textRotation="90" wrapText="1"/>
      <protection locked="0"/>
    </xf>
    <xf numFmtId="0" fontId="22" fillId="6" borderId="4" xfId="0" applyFont="1" applyFill="1" applyBorder="1" applyAlignment="1" applyProtection="1">
      <alignment horizontal="center" textRotation="90" wrapText="1"/>
      <protection locked="0"/>
    </xf>
    <xf numFmtId="0" fontId="22" fillId="6" borderId="13" xfId="0" applyFont="1" applyFill="1" applyBorder="1" applyAlignment="1" applyProtection="1">
      <alignment horizontal="center" textRotation="90" wrapText="1"/>
      <protection locked="0"/>
    </xf>
    <xf numFmtId="0" fontId="22" fillId="6" borderId="6" xfId="0" applyFont="1" applyFill="1" applyBorder="1" applyAlignment="1" applyProtection="1">
      <alignment horizontal="center" textRotation="90" wrapText="1"/>
      <protection locked="0"/>
    </xf>
    <xf numFmtId="0" fontId="2" fillId="0" borderId="4" xfId="37" applyFont="1" applyBorder="1" applyAlignment="1" applyProtection="1">
      <alignment horizontal="center" vertical="center" wrapText="1"/>
      <protection locked="0"/>
    </xf>
    <xf numFmtId="0" fontId="2" fillId="0" borderId="13" xfId="37" applyFont="1" applyBorder="1" applyAlignment="1" applyProtection="1">
      <alignment horizontal="center" vertical="center" wrapText="1"/>
      <protection locked="0"/>
    </xf>
    <xf numFmtId="0" fontId="2" fillId="0" borderId="6" xfId="37" applyFont="1" applyBorder="1" applyAlignment="1" applyProtection="1">
      <alignment horizontal="center" vertical="center" wrapText="1"/>
      <protection locked="0"/>
    </xf>
    <xf numFmtId="0" fontId="2" fillId="0" borderId="4" xfId="37" applyFont="1" applyBorder="1" applyAlignment="1" applyProtection="1">
      <alignment horizontal="center" vertical="center"/>
      <protection locked="0"/>
    </xf>
    <xf numFmtId="0" fontId="2" fillId="0" borderId="6" xfId="37" applyFont="1" applyBorder="1" applyAlignment="1" applyProtection="1">
      <alignment horizontal="center" vertical="center"/>
      <protection locked="0"/>
    </xf>
    <xf numFmtId="0" fontId="2" fillId="0" borderId="13" xfId="37" applyFont="1" applyBorder="1" applyAlignment="1" applyProtection="1">
      <alignment horizontal="center" vertical="center"/>
      <protection locked="0"/>
    </xf>
    <xf numFmtId="0" fontId="2" fillId="0" borderId="1" xfId="37" applyFont="1" applyBorder="1" applyAlignment="1" applyProtection="1">
      <alignment horizontal="center" vertical="center"/>
      <protection locked="0"/>
    </xf>
    <xf numFmtId="0" fontId="9" fillId="0" borderId="4" xfId="37" applyFont="1" applyBorder="1" applyAlignment="1" applyProtection="1">
      <alignment horizontal="left" vertical="center"/>
      <protection locked="0"/>
    </xf>
    <xf numFmtId="0" fontId="9" fillId="0" borderId="13" xfId="37" applyFont="1" applyBorder="1" applyAlignment="1" applyProtection="1">
      <alignment horizontal="left" vertical="center"/>
      <protection locked="0"/>
    </xf>
    <xf numFmtId="0" fontId="9" fillId="0" borderId="6" xfId="37" applyFont="1" applyBorder="1" applyAlignment="1" applyProtection="1">
      <alignment horizontal="left" vertical="center"/>
      <protection locked="0"/>
    </xf>
    <xf numFmtId="0" fontId="15" fillId="0" borderId="4" xfId="37" applyFont="1" applyBorder="1" applyAlignment="1" applyProtection="1">
      <alignment horizontal="center" vertical="center"/>
      <protection locked="0"/>
    </xf>
    <xf numFmtId="0" fontId="15" fillId="0" borderId="6" xfId="37" applyFont="1" applyBorder="1" applyAlignment="1" applyProtection="1">
      <alignment horizontal="center" vertical="center"/>
      <protection locked="0"/>
    </xf>
    <xf numFmtId="0" fontId="15" fillId="0" borderId="1" xfId="37" applyFont="1" applyBorder="1" applyAlignment="1" applyProtection="1">
      <alignment horizontal="center" vertical="center"/>
      <protection locked="0"/>
    </xf>
    <xf numFmtId="0" fontId="2" fillId="6" borderId="4" xfId="37" applyFont="1" applyFill="1" applyBorder="1" applyAlignment="1" applyProtection="1">
      <alignment horizontal="center" vertical="center"/>
      <protection locked="0"/>
    </xf>
    <xf numFmtId="0" fontId="2" fillId="6" borderId="6" xfId="37" applyFont="1" applyFill="1" applyBorder="1" applyAlignment="1" applyProtection="1">
      <alignment horizontal="center" vertical="center"/>
      <protection locked="0"/>
    </xf>
    <xf numFmtId="0" fontId="9" fillId="6" borderId="4" xfId="37" applyFont="1" applyFill="1" applyBorder="1" applyAlignment="1" applyProtection="1">
      <alignment horizontal="left" vertical="center"/>
      <protection locked="0"/>
    </xf>
    <xf numFmtId="0" fontId="9" fillId="6" borderId="13" xfId="37" applyFont="1" applyFill="1" applyBorder="1" applyAlignment="1" applyProtection="1">
      <alignment horizontal="left" vertical="center"/>
      <protection locked="0"/>
    </xf>
    <xf numFmtId="0" fontId="9" fillId="6" borderId="6" xfId="37" applyFont="1" applyFill="1" applyBorder="1" applyAlignment="1" applyProtection="1">
      <alignment horizontal="left" vertical="center"/>
      <protection locked="0"/>
    </xf>
    <xf numFmtId="0" fontId="15" fillId="6" borderId="4" xfId="37" applyFont="1" applyFill="1" applyBorder="1" applyAlignment="1" applyProtection="1">
      <alignment horizontal="center" vertical="center"/>
      <protection locked="0"/>
    </xf>
    <xf numFmtId="0" fontId="15" fillId="6" borderId="6" xfId="37" applyFont="1" applyFill="1" applyBorder="1" applyAlignment="1" applyProtection="1">
      <alignment horizontal="center" vertical="center"/>
      <protection locked="0"/>
    </xf>
    <xf numFmtId="0" fontId="15" fillId="6" borderId="1" xfId="37" applyFont="1" applyFill="1" applyBorder="1" applyAlignment="1" applyProtection="1">
      <alignment horizontal="center" vertical="center"/>
      <protection locked="0"/>
    </xf>
    <xf numFmtId="0" fontId="2" fillId="6" borderId="1" xfId="56" applyFont="1" applyFill="1" applyBorder="1" applyAlignment="1" applyProtection="1">
      <alignment horizontal="center" vertical="center" wrapText="1"/>
      <protection locked="0"/>
    </xf>
    <xf numFmtId="0" fontId="14" fillId="0" borderId="0" xfId="56" applyFont="1" applyAlignment="1" applyProtection="1">
      <alignment horizontal="left" vertical="center"/>
      <protection locked="0"/>
    </xf>
    <xf numFmtId="0" fontId="8" fillId="6" borderId="1" xfId="56" applyFont="1" applyFill="1" applyBorder="1" applyAlignment="1" applyProtection="1">
      <alignment horizontal="center" textRotation="90" wrapText="1"/>
      <protection locked="0"/>
    </xf>
    <xf numFmtId="0" fontId="9" fillId="6" borderId="1" xfId="56" applyFont="1" applyFill="1" applyBorder="1" applyAlignment="1" applyProtection="1">
      <alignment horizontal="center" vertical="center"/>
      <protection locked="0"/>
    </xf>
    <xf numFmtId="0" fontId="2" fillId="6" borderId="1" xfId="56" applyFont="1" applyFill="1" applyBorder="1" applyAlignment="1" applyProtection="1">
      <alignment horizontal="center" vertical="center"/>
      <protection locked="0"/>
    </xf>
    <xf numFmtId="0" fontId="15" fillId="0" borderId="1" xfId="56" applyFont="1" applyBorder="1" applyAlignment="1" applyProtection="1">
      <alignment horizontal="left" vertical="center" wrapText="1"/>
      <protection locked="0"/>
    </xf>
    <xf numFmtId="1" fontId="2" fillId="0" borderId="1" xfId="56" applyNumberFormat="1" applyFont="1" applyBorder="1" applyAlignment="1" applyProtection="1">
      <alignment horizontal="center" vertical="center" wrapText="1"/>
      <protection locked="0"/>
    </xf>
    <xf numFmtId="0" fontId="2" fillId="0" borderId="1" xfId="56" applyFont="1" applyBorder="1" applyAlignment="1" applyProtection="1">
      <alignment horizontal="center" vertical="center" wrapText="1"/>
      <protection locked="0"/>
    </xf>
    <xf numFmtId="0" fontId="2" fillId="6" borderId="1" xfId="56" applyFont="1" applyFill="1" applyBorder="1" applyAlignment="1" applyProtection="1">
      <alignment horizontal="left" vertical="center" wrapText="1"/>
      <protection locked="0"/>
    </xf>
    <xf numFmtId="1" fontId="2" fillId="6" borderId="1" xfId="56" applyNumberFormat="1" applyFont="1" applyFill="1" applyBorder="1" applyAlignment="1">
      <alignment horizontal="center" vertical="center" wrapText="1"/>
    </xf>
    <xf numFmtId="0" fontId="15" fillId="6" borderId="1" xfId="56" applyFont="1" applyFill="1" applyBorder="1" applyAlignment="1" applyProtection="1">
      <alignment horizontal="left" vertical="center" wrapText="1"/>
      <protection locked="0"/>
    </xf>
    <xf numFmtId="0" fontId="18" fillId="6" borderId="1" xfId="56" applyFont="1" applyFill="1" applyBorder="1" applyAlignment="1" applyProtection="1">
      <alignment horizontal="left" vertical="center" wrapText="1"/>
      <protection locked="0"/>
    </xf>
    <xf numFmtId="0" fontId="2" fillId="0" borderId="14" xfId="37" applyFont="1" applyBorder="1" applyAlignment="1" applyProtection="1">
      <alignment horizontal="left"/>
      <protection locked="0"/>
    </xf>
    <xf numFmtId="0" fontId="44" fillId="2" borderId="36" xfId="59" applyFont="1" applyFill="1" applyBorder="1" applyAlignment="1" applyProtection="1">
      <alignment horizontal="center" vertical="center" textRotation="90" wrapText="1"/>
      <protection locked="0"/>
    </xf>
    <xf numFmtId="0" fontId="44" fillId="2" borderId="37" xfId="59" applyFont="1" applyFill="1" applyBorder="1" applyAlignment="1" applyProtection="1">
      <alignment horizontal="center" vertical="center" textRotation="90" wrapText="1"/>
      <protection locked="0"/>
    </xf>
    <xf numFmtId="0" fontId="44" fillId="2" borderId="41" xfId="59" applyFont="1" applyFill="1" applyBorder="1" applyAlignment="1" applyProtection="1">
      <alignment horizontal="center" vertical="center" textRotation="90" wrapText="1"/>
      <protection locked="0"/>
    </xf>
    <xf numFmtId="0" fontId="44" fillId="2" borderId="42" xfId="59" applyFont="1" applyFill="1" applyBorder="1" applyAlignment="1" applyProtection="1">
      <alignment horizontal="center" vertical="center" textRotation="90" wrapText="1"/>
      <protection locked="0"/>
    </xf>
    <xf numFmtId="0" fontId="44" fillId="2" borderId="50" xfId="59" applyFont="1" applyFill="1" applyBorder="1" applyAlignment="1" applyProtection="1">
      <alignment horizontal="center" vertical="center" textRotation="90" wrapText="1"/>
      <protection locked="0"/>
    </xf>
    <xf numFmtId="0" fontId="44" fillId="2" borderId="51" xfId="59" applyFont="1" applyFill="1" applyBorder="1" applyAlignment="1" applyProtection="1">
      <alignment horizontal="center" vertical="center" textRotation="90" wrapText="1"/>
      <protection locked="0"/>
    </xf>
    <xf numFmtId="0" fontId="42" fillId="2" borderId="38" xfId="59" applyFont="1" applyFill="1" applyBorder="1" applyAlignment="1" applyProtection="1">
      <alignment horizontal="center" vertical="center"/>
      <protection locked="0"/>
    </xf>
    <xf numFmtId="0" fontId="42" fillId="2" borderId="3" xfId="59" applyFont="1" applyFill="1" applyBorder="1" applyAlignment="1" applyProtection="1">
      <alignment horizontal="center" vertical="center"/>
      <protection locked="0"/>
    </xf>
    <xf numFmtId="0" fontId="42" fillId="2" borderId="39" xfId="59" applyFont="1" applyFill="1" applyBorder="1" applyAlignment="1" applyProtection="1">
      <alignment horizontal="center" vertical="center"/>
      <protection locked="0"/>
    </xf>
    <xf numFmtId="0" fontId="42" fillId="2" borderId="43" xfId="59" applyFont="1" applyFill="1" applyBorder="1" applyAlignment="1" applyProtection="1">
      <alignment horizontal="center" vertical="center"/>
      <protection locked="0"/>
    </xf>
    <xf numFmtId="0" fontId="42" fillId="2" borderId="1" xfId="59" applyFont="1" applyFill="1" applyBorder="1" applyAlignment="1" applyProtection="1">
      <alignment horizontal="center" vertical="center"/>
      <protection locked="0"/>
    </xf>
    <xf numFmtId="0" fontId="42" fillId="2" borderId="44" xfId="59" applyFont="1" applyFill="1" applyBorder="1" applyAlignment="1" applyProtection="1">
      <alignment horizontal="center" vertical="center"/>
      <protection locked="0"/>
    </xf>
    <xf numFmtId="0" fontId="42" fillId="2" borderId="45" xfId="59" applyFont="1" applyFill="1" applyBorder="1" applyAlignment="1" applyProtection="1">
      <alignment horizontal="center" vertical="center"/>
      <protection locked="0"/>
    </xf>
    <xf numFmtId="0" fontId="42" fillId="2" borderId="46" xfId="59" applyFont="1" applyFill="1" applyBorder="1" applyAlignment="1" applyProtection="1">
      <alignment horizontal="center" vertical="center"/>
      <protection locked="0"/>
    </xf>
    <xf numFmtId="0" fontId="42" fillId="2" borderId="47" xfId="59" applyFont="1" applyFill="1" applyBorder="1" applyAlignment="1" applyProtection="1">
      <alignment horizontal="center" vertical="center"/>
      <protection locked="0"/>
    </xf>
    <xf numFmtId="0" fontId="16" fillId="6" borderId="52" xfId="59" applyFont="1" applyFill="1" applyBorder="1" applyAlignment="1" applyProtection="1">
      <alignment horizontal="center" vertical="center"/>
      <protection locked="0"/>
    </xf>
    <xf numFmtId="0" fontId="16" fillId="6" borderId="53" xfId="59" applyFont="1" applyFill="1" applyBorder="1" applyAlignment="1" applyProtection="1">
      <alignment horizontal="center" vertical="center"/>
      <protection locked="0"/>
    </xf>
    <xf numFmtId="0" fontId="16" fillId="6" borderId="54" xfId="59" applyFont="1" applyFill="1" applyBorder="1" applyAlignment="1" applyProtection="1">
      <alignment horizontal="center" vertical="center"/>
      <protection locked="0"/>
    </xf>
    <xf numFmtId="0" fontId="14" fillId="0" borderId="16" xfId="59" applyFont="1" applyBorder="1" applyAlignment="1" applyProtection="1">
      <alignment horizontal="left" vertical="center"/>
      <protection locked="0"/>
    </xf>
    <xf numFmtId="0" fontId="14" fillId="0" borderId="16" xfId="59" applyFont="1" applyBorder="1" applyAlignment="1" applyProtection="1">
      <alignment horizontal="right" vertical="center"/>
      <protection locked="0"/>
    </xf>
    <xf numFmtId="0" fontId="44" fillId="6" borderId="17" xfId="59" applyFont="1" applyFill="1" applyBorder="1" applyAlignment="1" applyProtection="1">
      <alignment horizontal="center" textRotation="90" wrapText="1"/>
      <protection locked="0"/>
    </xf>
    <xf numFmtId="0" fontId="44" fillId="6" borderId="18" xfId="59" applyFont="1" applyFill="1" applyBorder="1" applyAlignment="1" applyProtection="1">
      <alignment horizontal="center" textRotation="90" wrapText="1"/>
      <protection locked="0"/>
    </xf>
    <xf numFmtId="0" fontId="44" fillId="6" borderId="26" xfId="59" applyFont="1" applyFill="1" applyBorder="1" applyAlignment="1" applyProtection="1">
      <alignment horizontal="center" textRotation="90" wrapText="1"/>
      <protection locked="0"/>
    </xf>
    <xf numFmtId="0" fontId="44" fillId="6" borderId="27" xfId="59" applyFont="1" applyFill="1" applyBorder="1" applyAlignment="1" applyProtection="1">
      <alignment horizontal="center" textRotation="90" wrapText="1"/>
      <protection locked="0"/>
    </xf>
    <xf numFmtId="0" fontId="54" fillId="6" borderId="17" xfId="59" applyFont="1" applyFill="1" applyBorder="1" applyAlignment="1" applyProtection="1">
      <alignment horizontal="center" vertical="center"/>
      <protection locked="0"/>
    </xf>
    <xf numFmtId="0" fontId="54" fillId="6" borderId="18" xfId="59" applyFont="1" applyFill="1" applyBorder="1" applyAlignment="1" applyProtection="1">
      <alignment horizontal="center" vertical="center"/>
      <protection locked="0"/>
    </xf>
    <xf numFmtId="0" fontId="54" fillId="6" borderId="19" xfId="59" applyFont="1" applyFill="1" applyBorder="1" applyAlignment="1" applyProtection="1">
      <alignment horizontal="center" vertical="center"/>
      <protection locked="0"/>
    </xf>
    <xf numFmtId="0" fontId="54" fillId="6" borderId="26" xfId="59" applyFont="1" applyFill="1" applyBorder="1" applyAlignment="1" applyProtection="1">
      <alignment horizontal="center" vertical="center"/>
      <protection locked="0"/>
    </xf>
    <xf numFmtId="0" fontId="54" fillId="6" borderId="27" xfId="59" applyFont="1" applyFill="1" applyBorder="1" applyAlignment="1" applyProtection="1">
      <alignment horizontal="center" vertical="center"/>
      <protection locked="0"/>
    </xf>
    <xf numFmtId="0" fontId="54" fillId="6" borderId="28" xfId="59" applyFont="1" applyFill="1" applyBorder="1" applyAlignment="1" applyProtection="1">
      <alignment horizontal="center" vertical="center"/>
      <protection locked="0"/>
    </xf>
    <xf numFmtId="0" fontId="55" fillId="6" borderId="20" xfId="59" applyFont="1" applyFill="1" applyBorder="1" applyAlignment="1" applyProtection="1">
      <alignment horizontal="center" vertical="center" wrapText="1"/>
      <protection locked="0"/>
    </xf>
    <xf numFmtId="0" fontId="55" fillId="6" borderId="21" xfId="59" applyFont="1" applyFill="1" applyBorder="1" applyAlignment="1" applyProtection="1">
      <alignment horizontal="center" vertical="center" wrapText="1"/>
      <protection locked="0"/>
    </xf>
    <xf numFmtId="0" fontId="55" fillId="6" borderId="22" xfId="59" applyFont="1" applyFill="1" applyBorder="1" applyAlignment="1" applyProtection="1">
      <alignment horizontal="center" vertical="center" wrapText="1"/>
      <protection locked="0"/>
    </xf>
    <xf numFmtId="0" fontId="55" fillId="6" borderId="23" xfId="59" applyFont="1" applyFill="1" applyBorder="1" applyAlignment="1" applyProtection="1">
      <alignment horizontal="center" textRotation="90" wrapText="1"/>
      <protection locked="0"/>
    </xf>
    <xf numFmtId="0" fontId="55" fillId="6" borderId="33" xfId="59" applyFont="1" applyFill="1" applyBorder="1" applyAlignment="1" applyProtection="1">
      <alignment horizontal="center" textRotation="90" wrapText="1"/>
      <protection locked="0"/>
    </xf>
    <xf numFmtId="0" fontId="56" fillId="6" borderId="24" xfId="59" applyFont="1" applyFill="1" applyBorder="1" applyAlignment="1" applyProtection="1">
      <alignment horizontal="center"/>
      <protection locked="0"/>
    </xf>
    <xf numFmtId="0" fontId="56" fillId="6" borderId="34" xfId="59" applyFont="1" applyFill="1" applyBorder="1" applyAlignment="1" applyProtection="1">
      <alignment horizontal="center"/>
      <protection locked="0"/>
    </xf>
    <xf numFmtId="0" fontId="55" fillId="6" borderId="25" xfId="59" applyFont="1" applyFill="1" applyBorder="1" applyAlignment="1" applyProtection="1">
      <alignment horizontal="center" textRotation="90" wrapText="1"/>
      <protection locked="0"/>
    </xf>
    <xf numFmtId="0" fontId="55" fillId="6" borderId="35" xfId="59" applyFont="1" applyFill="1" applyBorder="1" applyAlignment="1" applyProtection="1">
      <alignment horizontal="center" textRotation="90" wrapText="1"/>
      <protection locked="0"/>
    </xf>
    <xf numFmtId="0" fontId="55" fillId="6" borderId="111" xfId="59" applyFont="1" applyFill="1" applyBorder="1" applyAlignment="1" applyProtection="1">
      <alignment horizontal="center" textRotation="90" wrapText="1"/>
      <protection locked="0"/>
    </xf>
    <xf numFmtId="0" fontId="55" fillId="6" borderId="107" xfId="59" applyFont="1" applyFill="1" applyBorder="1" applyAlignment="1" applyProtection="1">
      <alignment horizontal="center" textRotation="90" wrapText="1"/>
      <protection locked="0"/>
    </xf>
    <xf numFmtId="0" fontId="16" fillId="6" borderId="116" xfId="59" applyFont="1" applyFill="1" applyBorder="1" applyAlignment="1">
      <alignment horizontal="center" vertical="center"/>
    </xf>
    <xf numFmtId="0" fontId="16" fillId="6" borderId="115" xfId="59" applyFont="1" applyFill="1" applyBorder="1" applyAlignment="1">
      <alignment horizontal="center" vertical="center"/>
    </xf>
    <xf numFmtId="0" fontId="16" fillId="6" borderId="67" xfId="59" applyFont="1" applyFill="1" applyBorder="1" applyAlignment="1">
      <alignment horizontal="center" vertical="center"/>
    </xf>
    <xf numFmtId="0" fontId="16" fillId="6" borderId="6" xfId="59" applyFont="1" applyFill="1" applyBorder="1" applyAlignment="1">
      <alignment horizontal="center" vertical="center"/>
    </xf>
    <xf numFmtId="0" fontId="16" fillId="6" borderId="71" xfId="59" applyFont="1" applyFill="1" applyBorder="1" applyAlignment="1">
      <alignment horizontal="center" vertical="center"/>
    </xf>
    <xf numFmtId="0" fontId="16" fillId="6" borderId="88" xfId="59" applyFont="1" applyFill="1" applyBorder="1" applyAlignment="1">
      <alignment horizontal="center" vertical="center"/>
    </xf>
    <xf numFmtId="0" fontId="16" fillId="6" borderId="20" xfId="59" applyFont="1" applyFill="1" applyBorder="1" applyAlignment="1">
      <alignment horizontal="center" vertical="center"/>
    </xf>
    <xf numFmtId="0" fontId="16" fillId="6" borderId="98" xfId="59" applyFont="1" applyFill="1" applyBorder="1" applyAlignment="1">
      <alignment horizontal="center" vertical="center"/>
    </xf>
    <xf numFmtId="0" fontId="16" fillId="6" borderId="56" xfId="59" applyFont="1" applyFill="1" applyBorder="1" applyAlignment="1" applyProtection="1">
      <alignment horizontal="center" vertical="center"/>
      <protection locked="0"/>
    </xf>
    <xf numFmtId="0" fontId="16" fillId="6" borderId="55" xfId="59" applyFont="1" applyFill="1" applyBorder="1" applyAlignment="1" applyProtection="1">
      <alignment horizontal="center" vertical="center"/>
      <protection locked="0"/>
    </xf>
    <xf numFmtId="0" fontId="16" fillId="6" borderId="58" xfId="59" applyFont="1" applyFill="1" applyBorder="1" applyAlignment="1" applyProtection="1">
      <alignment horizontal="center" vertical="center"/>
      <protection locked="0"/>
    </xf>
    <xf numFmtId="0" fontId="44" fillId="2" borderId="17" xfId="59" applyFont="1" applyFill="1" applyBorder="1" applyAlignment="1" applyProtection="1">
      <alignment horizontal="center" vertical="center" textRotation="90" wrapText="1"/>
      <protection locked="0"/>
    </xf>
    <xf numFmtId="0" fontId="44" fillId="2" borderId="19" xfId="59" applyFont="1" applyFill="1" applyBorder="1" applyAlignment="1" applyProtection="1">
      <alignment horizontal="center" vertical="center" textRotation="90" wrapText="1"/>
      <protection locked="0"/>
    </xf>
    <xf numFmtId="0" fontId="16" fillId="6" borderId="59" xfId="59" applyFont="1" applyFill="1" applyBorder="1" applyAlignment="1">
      <alignment horizontal="center" vertical="center"/>
    </xf>
    <xf numFmtId="0" fontId="16" fillId="6" borderId="99" xfId="59" applyFont="1" applyFill="1" applyBorder="1" applyAlignment="1">
      <alignment horizontal="center" vertical="center"/>
    </xf>
    <xf numFmtId="0" fontId="16" fillId="6" borderId="90" xfId="59" applyFont="1" applyFill="1" applyBorder="1" applyAlignment="1">
      <alignment horizontal="center" vertical="center"/>
    </xf>
    <xf numFmtId="0" fontId="16" fillId="6" borderId="12" xfId="59" applyFont="1" applyFill="1" applyBorder="1" applyAlignment="1">
      <alignment horizontal="center" vertical="center"/>
    </xf>
    <xf numFmtId="0" fontId="2" fillId="0" borderId="4" xfId="49" applyFont="1" applyBorder="1" applyAlignment="1">
      <alignment horizontal="center" vertical="center" wrapText="1"/>
    </xf>
    <xf numFmtId="0" fontId="2" fillId="0" borderId="13" xfId="49" applyFont="1" applyBorder="1" applyAlignment="1">
      <alignment horizontal="center" vertical="center" wrapText="1"/>
    </xf>
    <xf numFmtId="0" fontId="2" fillId="0" borderId="6" xfId="49" applyFont="1" applyBorder="1" applyAlignment="1">
      <alignment horizontal="center" vertical="center" wrapText="1"/>
    </xf>
    <xf numFmtId="0" fontId="16" fillId="6" borderId="20" xfId="59" applyFont="1" applyFill="1" applyBorder="1" applyAlignment="1" applyProtection="1">
      <alignment horizontal="center" vertical="center"/>
      <protection locked="0"/>
    </xf>
    <xf numFmtId="0" fontId="16" fillId="6" borderId="21" xfId="59" applyFont="1" applyFill="1" applyBorder="1" applyAlignment="1" applyProtection="1">
      <alignment horizontal="center" vertical="center"/>
      <protection locked="0"/>
    </xf>
    <xf numFmtId="0" fontId="16" fillId="6" borderId="22" xfId="59" applyFont="1" applyFill="1" applyBorder="1" applyAlignment="1" applyProtection="1">
      <alignment horizontal="center" vertical="center"/>
      <protection locked="0"/>
    </xf>
    <xf numFmtId="0" fontId="44" fillId="2" borderId="36" xfId="59" applyFont="1" applyFill="1" applyBorder="1" applyAlignment="1" applyProtection="1">
      <alignment horizontal="center" vertical="center" wrapText="1"/>
      <protection locked="0"/>
    </xf>
    <xf numFmtId="0" fontId="44" fillId="2" borderId="37" xfId="59" applyFont="1" applyFill="1" applyBorder="1" applyAlignment="1" applyProtection="1">
      <alignment horizontal="center" vertical="center" wrapText="1"/>
      <protection locked="0"/>
    </xf>
    <xf numFmtId="0" fontId="44" fillId="2" borderId="41" xfId="59" applyFont="1" applyFill="1" applyBorder="1" applyAlignment="1" applyProtection="1">
      <alignment horizontal="center" vertical="center" wrapText="1"/>
      <protection locked="0"/>
    </xf>
    <xf numFmtId="0" fontId="44" fillId="2" borderId="42" xfId="59" applyFont="1" applyFill="1" applyBorder="1" applyAlignment="1" applyProtection="1">
      <alignment horizontal="center" vertical="center" wrapText="1"/>
      <protection locked="0"/>
    </xf>
    <xf numFmtId="0" fontId="44" fillId="2" borderId="50" xfId="59" applyFont="1" applyFill="1" applyBorder="1" applyAlignment="1" applyProtection="1">
      <alignment horizontal="center" vertical="center" wrapText="1"/>
      <protection locked="0"/>
    </xf>
    <xf numFmtId="0" fontId="44" fillId="2" borderId="51" xfId="59" applyFont="1" applyFill="1" applyBorder="1" applyAlignment="1" applyProtection="1">
      <alignment horizontal="center" vertical="center" wrapText="1"/>
      <protection locked="0"/>
    </xf>
    <xf numFmtId="0" fontId="42" fillId="2" borderId="90" xfId="59" applyFont="1" applyFill="1" applyBorder="1" applyAlignment="1" applyProtection="1">
      <alignment horizontal="center" vertical="center"/>
      <protection locked="0"/>
    </xf>
    <xf numFmtId="0" fontId="42" fillId="2" borderId="2" xfId="59" applyFont="1" applyFill="1" applyBorder="1" applyAlignment="1" applyProtection="1">
      <alignment horizontal="center" vertical="center"/>
      <protection locked="0"/>
    </xf>
    <xf numFmtId="0" fontId="42" fillId="2" borderId="40" xfId="59" applyFont="1" applyFill="1" applyBorder="1" applyAlignment="1" applyProtection="1">
      <alignment horizontal="center" vertical="center"/>
      <protection locked="0"/>
    </xf>
    <xf numFmtId="0" fontId="42" fillId="2" borderId="67" xfId="59" applyFont="1" applyFill="1" applyBorder="1" applyAlignment="1" applyProtection="1">
      <alignment horizontal="center" vertical="center"/>
      <protection locked="0"/>
    </xf>
    <xf numFmtId="0" fontId="42" fillId="2" borderId="13" xfId="59" applyFont="1" applyFill="1" applyBorder="1" applyAlignment="1" applyProtection="1">
      <alignment horizontal="center" vertical="center"/>
      <protection locked="0"/>
    </xf>
    <xf numFmtId="0" fontId="42" fillId="2" borderId="68" xfId="59" applyFont="1" applyFill="1" applyBorder="1" applyAlignment="1" applyProtection="1">
      <alignment horizontal="center" vertical="center"/>
      <protection locked="0"/>
    </xf>
    <xf numFmtId="0" fontId="42" fillId="2" borderId="71" xfId="59" applyFont="1" applyFill="1" applyBorder="1" applyAlignment="1" applyProtection="1">
      <alignment horizontal="center" vertical="center"/>
      <protection locked="0"/>
    </xf>
    <xf numFmtId="0" fontId="42" fillId="2" borderId="48" xfId="59" applyFont="1" applyFill="1" applyBorder="1" applyAlignment="1" applyProtection="1">
      <alignment horizontal="center" vertical="center"/>
      <protection locked="0"/>
    </xf>
    <xf numFmtId="0" fontId="42" fillId="2" borderId="49" xfId="59" applyFont="1" applyFill="1" applyBorder="1" applyAlignment="1" applyProtection="1">
      <alignment horizontal="center" vertical="center"/>
      <protection locked="0"/>
    </xf>
    <xf numFmtId="0" fontId="16" fillId="6" borderId="111" xfId="59" applyFont="1" applyFill="1" applyBorder="1" applyAlignment="1" applyProtection="1">
      <alignment horizontal="center" vertical="center"/>
      <protection locked="0"/>
    </xf>
    <xf numFmtId="0" fontId="16" fillId="6" borderId="112" xfId="59" applyFont="1" applyFill="1" applyBorder="1" applyAlignment="1" applyProtection="1">
      <alignment horizontal="center" vertical="center"/>
      <protection locked="0"/>
    </xf>
    <xf numFmtId="0" fontId="16" fillId="6" borderId="113" xfId="59" applyFont="1" applyFill="1" applyBorder="1" applyAlignment="1" applyProtection="1">
      <alignment horizontal="center" vertical="center"/>
      <protection locked="0"/>
    </xf>
    <xf numFmtId="0" fontId="44" fillId="0" borderId="71" xfId="60" applyFont="1" applyBorder="1" applyAlignment="1" applyProtection="1">
      <alignment horizontal="center" vertical="center"/>
      <protection locked="0"/>
    </xf>
    <xf numFmtId="0" fontId="44" fillId="0" borderId="48" xfId="60" applyFont="1" applyBorder="1" applyAlignment="1" applyProtection="1">
      <alignment horizontal="center" vertical="center"/>
      <protection locked="0"/>
    </xf>
    <xf numFmtId="0" fontId="44" fillId="0" borderId="49" xfId="60" applyFont="1" applyBorder="1" applyAlignment="1" applyProtection="1">
      <alignment horizontal="center" vertical="center"/>
      <protection locked="0"/>
    </xf>
    <xf numFmtId="0" fontId="44" fillId="6" borderId="50" xfId="60" applyFont="1" applyFill="1" applyBorder="1" applyAlignment="1" applyProtection="1">
      <alignment horizontal="center" vertical="center"/>
      <protection locked="0"/>
    </xf>
    <xf numFmtId="0" fontId="44" fillId="6" borderId="16" xfId="60" applyFont="1" applyFill="1" applyBorder="1" applyAlignment="1" applyProtection="1">
      <alignment horizontal="center" vertical="center"/>
      <protection locked="0"/>
    </xf>
    <xf numFmtId="0" fontId="44" fillId="6" borderId="51" xfId="60" applyFont="1" applyFill="1" applyBorder="1" applyAlignment="1" applyProtection="1">
      <alignment horizontal="center" vertical="center"/>
      <protection locked="0"/>
    </xf>
    <xf numFmtId="0" fontId="72" fillId="0" borderId="16" xfId="60" applyFont="1" applyBorder="1" applyAlignment="1" applyProtection="1">
      <alignment horizontal="left" vertical="center" wrapText="1"/>
      <protection locked="0"/>
    </xf>
    <xf numFmtId="0" fontId="16" fillId="6" borderId="96" xfId="59" applyFont="1" applyFill="1" applyBorder="1" applyAlignment="1">
      <alignment horizontal="center" vertical="center"/>
    </xf>
    <xf numFmtId="0" fontId="16" fillId="6" borderId="8" xfId="59" applyFont="1" applyFill="1" applyBorder="1" applyAlignment="1">
      <alignment horizontal="center" vertical="center"/>
    </xf>
    <xf numFmtId="0" fontId="16" fillId="6" borderId="76" xfId="59" applyFont="1" applyFill="1" applyBorder="1" applyAlignment="1">
      <alignment horizontal="center" vertical="center"/>
    </xf>
    <xf numFmtId="0" fontId="16" fillId="6" borderId="117" xfId="59" applyFont="1" applyFill="1" applyBorder="1" applyAlignment="1">
      <alignment horizontal="center" vertical="center"/>
    </xf>
    <xf numFmtId="0" fontId="44" fillId="6" borderId="17" xfId="60" applyFont="1" applyFill="1" applyBorder="1" applyAlignment="1" applyProtection="1">
      <alignment horizontal="center" vertical="center" wrapText="1"/>
      <protection locked="0"/>
    </xf>
    <xf numFmtId="0" fontId="44" fillId="6" borderId="18" xfId="60" applyFont="1" applyFill="1" applyBorder="1" applyAlignment="1" applyProtection="1">
      <alignment horizontal="center" vertical="center" wrapText="1"/>
      <protection locked="0"/>
    </xf>
    <xf numFmtId="0" fontId="44" fillId="6" borderId="19" xfId="60" applyFont="1" applyFill="1" applyBorder="1" applyAlignment="1" applyProtection="1">
      <alignment horizontal="center" vertical="center" wrapText="1"/>
      <protection locked="0"/>
    </xf>
    <xf numFmtId="0" fontId="44" fillId="6" borderId="50" xfId="60" applyFont="1" applyFill="1" applyBorder="1" applyAlignment="1" applyProtection="1">
      <alignment horizontal="center" vertical="center" wrapText="1"/>
      <protection locked="0"/>
    </xf>
    <xf numFmtId="0" fontId="44" fillId="6" borderId="16" xfId="60" applyFont="1" applyFill="1" applyBorder="1" applyAlignment="1" applyProtection="1">
      <alignment horizontal="center" vertical="center" wrapText="1"/>
      <protection locked="0"/>
    </xf>
    <xf numFmtId="0" fontId="44" fillId="6" borderId="51" xfId="60" applyFont="1" applyFill="1" applyBorder="1" applyAlignment="1" applyProtection="1">
      <alignment horizontal="center" vertical="center" wrapText="1"/>
      <protection locked="0"/>
    </xf>
    <xf numFmtId="0" fontId="55" fillId="6" borderId="20" xfId="60" applyFont="1" applyFill="1" applyBorder="1" applyAlignment="1" applyProtection="1">
      <alignment horizontal="center" vertical="center"/>
      <protection locked="0"/>
    </xf>
    <xf numFmtId="0" fontId="55" fillId="6" borderId="21" xfId="60" applyFont="1" applyFill="1" applyBorder="1" applyAlignment="1" applyProtection="1">
      <alignment horizontal="center" vertical="center"/>
      <protection locked="0"/>
    </xf>
    <xf numFmtId="0" fontId="55" fillId="6" borderId="22" xfId="60" applyFont="1" applyFill="1" applyBorder="1" applyAlignment="1" applyProtection="1">
      <alignment horizontal="center" vertical="center"/>
      <protection locked="0"/>
    </xf>
    <xf numFmtId="0" fontId="55" fillId="6" borderId="20" xfId="60" applyFont="1" applyFill="1" applyBorder="1" applyAlignment="1" applyProtection="1">
      <alignment horizontal="center" vertical="center" wrapText="1"/>
      <protection locked="0"/>
    </xf>
    <xf numFmtId="0" fontId="55" fillId="6" borderId="21" xfId="60" applyFont="1" applyFill="1" applyBorder="1" applyAlignment="1" applyProtection="1">
      <alignment horizontal="center" vertical="center" wrapText="1"/>
      <protection locked="0"/>
    </xf>
    <xf numFmtId="0" fontId="55" fillId="6" borderId="22" xfId="60" applyFont="1" applyFill="1" applyBorder="1" applyAlignment="1" applyProtection="1">
      <alignment horizontal="center" vertical="center" wrapText="1"/>
      <protection locked="0"/>
    </xf>
    <xf numFmtId="0" fontId="44" fillId="0" borderId="41" xfId="60" applyFont="1" applyBorder="1" applyAlignment="1" applyProtection="1">
      <alignment horizontal="center" vertical="center"/>
      <protection locked="0"/>
    </xf>
    <xf numFmtId="0" fontId="44" fillId="0" borderId="0" xfId="60" applyFont="1" applyAlignment="1" applyProtection="1">
      <alignment horizontal="center" vertical="center"/>
      <protection locked="0"/>
    </xf>
    <xf numFmtId="0" fontId="44" fillId="0" borderId="42" xfId="60" applyFont="1" applyBorder="1" applyAlignment="1" applyProtection="1">
      <alignment horizontal="center" vertical="center"/>
      <protection locked="0"/>
    </xf>
    <xf numFmtId="0" fontId="44" fillId="0" borderId="67" xfId="60" applyFont="1" applyBorder="1" applyAlignment="1" applyProtection="1">
      <alignment horizontal="center" vertical="center"/>
      <protection locked="0"/>
    </xf>
    <xf numFmtId="0" fontId="44" fillId="0" borderId="13" xfId="60" applyFont="1" applyBorder="1" applyAlignment="1" applyProtection="1">
      <alignment horizontal="center" vertical="center"/>
      <protection locked="0"/>
    </xf>
    <xf numFmtId="0" fontId="44" fillId="0" borderId="68" xfId="60" applyFont="1" applyBorder="1" applyAlignment="1" applyProtection="1">
      <alignment horizontal="center" vertical="center"/>
      <protection locked="0"/>
    </xf>
    <xf numFmtId="0" fontId="2" fillId="21" borderId="104" xfId="49" applyFont="1" applyFill="1" applyBorder="1" applyAlignment="1">
      <alignment horizontal="center" vertical="center" wrapText="1"/>
    </xf>
    <xf numFmtId="0" fontId="2" fillId="21" borderId="60" xfId="49" applyFont="1" applyFill="1" applyBorder="1" applyAlignment="1">
      <alignment horizontal="center" vertical="center" wrapText="1"/>
    </xf>
    <xf numFmtId="0" fontId="2" fillId="21" borderId="99" xfId="49" applyFont="1" applyFill="1" applyBorder="1" applyAlignment="1">
      <alignment horizontal="center" vertical="center" wrapText="1"/>
    </xf>
    <xf numFmtId="0" fontId="2" fillId="21" borderId="25" xfId="49" applyFont="1" applyFill="1" applyBorder="1" applyAlignment="1">
      <alignment horizontal="center" vertical="center" wrapText="1"/>
    </xf>
    <xf numFmtId="0" fontId="2" fillId="0" borderId="4" xfId="49" applyFont="1" applyBorder="1" applyAlignment="1">
      <alignment horizontal="center" wrapText="1"/>
    </xf>
    <xf numFmtId="0" fontId="2" fillId="0" borderId="13" xfId="49" applyFont="1" applyBorder="1" applyAlignment="1">
      <alignment horizontal="center" wrapText="1"/>
    </xf>
    <xf numFmtId="0" fontId="2" fillId="0" borderId="6" xfId="49" applyFont="1" applyBorder="1" applyAlignment="1">
      <alignment horizontal="center" wrapText="1"/>
    </xf>
    <xf numFmtId="0" fontId="2" fillId="0" borderId="68" xfId="49" applyFont="1" applyBorder="1" applyAlignment="1">
      <alignment horizontal="center" wrapText="1"/>
    </xf>
    <xf numFmtId="0" fontId="2" fillId="0" borderId="86" xfId="49" applyFont="1" applyBorder="1" applyAlignment="1">
      <alignment horizontal="center" vertical="center" wrapText="1"/>
    </xf>
    <xf numFmtId="0" fontId="2" fillId="0" borderId="48" xfId="49" applyFont="1" applyBorder="1" applyAlignment="1">
      <alignment horizontal="center" vertical="center" wrapText="1"/>
    </xf>
    <xf numFmtId="0" fontId="2" fillId="0" borderId="88" xfId="49" applyFont="1" applyBorder="1" applyAlignment="1">
      <alignment horizontal="center" vertical="center" wrapText="1"/>
    </xf>
    <xf numFmtId="0" fontId="2" fillId="0" borderId="86" xfId="49" applyFont="1" applyBorder="1" applyAlignment="1">
      <alignment horizontal="center" wrapText="1"/>
    </xf>
    <xf numFmtId="0" fontId="2" fillId="0" borderId="48" xfId="49" applyFont="1" applyBorder="1" applyAlignment="1">
      <alignment horizontal="center" wrapText="1"/>
    </xf>
    <xf numFmtId="0" fontId="2" fillId="0" borderId="88" xfId="49" applyFont="1" applyBorder="1" applyAlignment="1">
      <alignment horizontal="center" wrapText="1"/>
    </xf>
    <xf numFmtId="0" fontId="2" fillId="0" borderId="49" xfId="49" applyFont="1" applyBorder="1" applyAlignment="1">
      <alignment horizontal="center" wrapText="1"/>
    </xf>
    <xf numFmtId="0" fontId="1" fillId="0" borderId="67" xfId="37" applyFont="1" applyBorder="1" applyAlignment="1" applyProtection="1">
      <alignment horizontal="left" vertical="center"/>
      <protection locked="0"/>
    </xf>
    <xf numFmtId="0" fontId="1" fillId="0" borderId="13" xfId="37" applyFont="1" applyBorder="1" applyAlignment="1" applyProtection="1">
      <alignment horizontal="left" vertical="center"/>
      <protection locked="0"/>
    </xf>
    <xf numFmtId="0" fontId="1" fillId="0" borderId="68" xfId="37" applyFont="1" applyBorder="1" applyAlignment="1" applyProtection="1">
      <alignment horizontal="left" vertical="center"/>
      <protection locked="0"/>
    </xf>
    <xf numFmtId="0" fontId="1" fillId="0" borderId="90" xfId="37" applyFont="1" applyBorder="1" applyAlignment="1" applyProtection="1">
      <alignment horizontal="center" vertical="center"/>
      <protection locked="0"/>
    </xf>
    <xf numFmtId="0" fontId="1" fillId="0" borderId="2" xfId="37" applyFont="1" applyBorder="1" applyAlignment="1" applyProtection="1">
      <alignment horizontal="center" vertical="center"/>
      <protection locked="0"/>
    </xf>
    <xf numFmtId="0" fontId="1" fillId="0" borderId="40" xfId="37" applyFont="1" applyBorder="1" applyAlignment="1" applyProtection="1">
      <alignment horizontal="center" vertical="center"/>
      <protection locked="0"/>
    </xf>
    <xf numFmtId="0" fontId="66" fillId="0" borderId="16" xfId="37" applyFont="1" applyBorder="1" applyAlignment="1" applyProtection="1">
      <alignment horizontal="left" vertical="center"/>
      <protection locked="0"/>
    </xf>
    <xf numFmtId="0" fontId="1" fillId="6" borderId="20" xfId="37" applyFont="1" applyFill="1" applyBorder="1" applyAlignment="1" applyProtection="1">
      <alignment horizontal="center" vertical="center"/>
      <protection locked="0"/>
    </xf>
    <xf numFmtId="0" fontId="1" fillId="6" borderId="21" xfId="37" applyFont="1" applyFill="1" applyBorder="1" applyAlignment="1" applyProtection="1">
      <alignment horizontal="center" vertical="center"/>
      <protection locked="0"/>
    </xf>
    <xf numFmtId="0" fontId="1" fillId="6" borderId="22" xfId="37" applyFont="1" applyFill="1" applyBorder="1" applyAlignment="1" applyProtection="1">
      <alignment horizontal="center" vertical="center"/>
      <protection locked="0"/>
    </xf>
    <xf numFmtId="0" fontId="1" fillId="0" borderId="0" xfId="37" applyFont="1" applyAlignment="1" applyProtection="1">
      <alignment horizontal="left" vertical="center" wrapText="1"/>
      <protection locked="0"/>
    </xf>
    <xf numFmtId="0" fontId="1" fillId="0" borderId="67" xfId="37" applyFont="1" applyBorder="1" applyAlignment="1" applyProtection="1">
      <alignment horizontal="center" vertical="center"/>
      <protection locked="0"/>
    </xf>
    <xf numFmtId="0" fontId="1" fillId="0" borderId="13" xfId="37" applyFont="1" applyBorder="1" applyAlignment="1" applyProtection="1">
      <alignment horizontal="center" vertical="center"/>
      <protection locked="0"/>
    </xf>
    <xf numFmtId="0" fontId="1" fillId="0" borderId="68" xfId="37" applyFont="1" applyBorder="1" applyAlignment="1" applyProtection="1">
      <alignment horizontal="center" vertical="center"/>
      <protection locked="0"/>
    </xf>
    <xf numFmtId="0" fontId="1" fillId="6" borderId="50" xfId="37" applyFont="1" applyFill="1" applyBorder="1" applyAlignment="1" applyProtection="1">
      <alignment horizontal="center" vertical="center"/>
      <protection locked="0"/>
    </xf>
    <xf numFmtId="0" fontId="1" fillId="6" borderId="16" xfId="37" applyFont="1" applyFill="1" applyBorder="1" applyAlignment="1" applyProtection="1">
      <alignment horizontal="center" vertical="center"/>
      <protection locked="0"/>
    </xf>
    <xf numFmtId="0" fontId="1" fillId="6" borderId="51" xfId="37" applyFont="1" applyFill="1" applyBorder="1" applyAlignment="1" applyProtection="1">
      <alignment horizontal="center" vertical="center"/>
      <protection locked="0"/>
    </xf>
    <xf numFmtId="0" fontId="67" fillId="0" borderId="16" xfId="56" applyFont="1" applyBorder="1" applyAlignment="1" applyProtection="1">
      <alignment horizontal="left" vertical="center"/>
      <protection locked="0"/>
    </xf>
    <xf numFmtId="0" fontId="51" fillId="6" borderId="91" xfId="56" applyFont="1" applyFill="1" applyBorder="1" applyAlignment="1" applyProtection="1">
      <alignment horizontal="center" vertical="center" textRotation="90" wrapText="1"/>
      <protection locked="0"/>
    </xf>
    <xf numFmtId="0" fontId="51" fillId="6" borderId="83" xfId="56" applyFont="1" applyFill="1" applyBorder="1" applyAlignment="1" applyProtection="1">
      <alignment horizontal="center" vertical="center" textRotation="90" wrapText="1"/>
      <protection locked="0"/>
    </xf>
    <xf numFmtId="0" fontId="50" fillId="6" borderId="17" xfId="56" applyFont="1" applyFill="1" applyBorder="1" applyAlignment="1" applyProtection="1">
      <alignment horizontal="center" vertical="center" wrapText="1"/>
      <protection locked="0"/>
    </xf>
    <xf numFmtId="0" fontId="50" fillId="6" borderId="18" xfId="56" applyFont="1" applyFill="1" applyBorder="1" applyAlignment="1" applyProtection="1">
      <alignment horizontal="center" vertical="center" wrapText="1"/>
      <protection locked="0"/>
    </xf>
    <xf numFmtId="0" fontId="50" fillId="6" borderId="19" xfId="56" applyFont="1" applyFill="1" applyBorder="1" applyAlignment="1" applyProtection="1">
      <alignment horizontal="center" vertical="center" wrapText="1"/>
      <protection locked="0"/>
    </xf>
    <xf numFmtId="0" fontId="50" fillId="6" borderId="50" xfId="56" applyFont="1" applyFill="1" applyBorder="1" applyAlignment="1" applyProtection="1">
      <alignment horizontal="center" vertical="center" wrapText="1"/>
      <protection locked="0"/>
    </xf>
    <xf numFmtId="0" fontId="50" fillId="6" borderId="16" xfId="56" applyFont="1" applyFill="1" applyBorder="1" applyAlignment="1" applyProtection="1">
      <alignment horizontal="center" vertical="center" wrapText="1"/>
      <protection locked="0"/>
    </xf>
    <xf numFmtId="0" fontId="50" fillId="6" borderId="51" xfId="56" applyFont="1" applyFill="1" applyBorder="1" applyAlignment="1" applyProtection="1">
      <alignment horizontal="center" vertical="center" wrapText="1"/>
      <protection locked="0"/>
    </xf>
    <xf numFmtId="0" fontId="51" fillId="6" borderId="91" xfId="56" applyFont="1" applyFill="1" applyBorder="1" applyAlignment="1" applyProtection="1">
      <alignment horizontal="center" textRotation="90" wrapText="1"/>
      <protection locked="0"/>
    </xf>
    <xf numFmtId="0" fontId="51" fillId="6" borderId="83" xfId="56" applyFont="1" applyFill="1" applyBorder="1" applyAlignment="1" applyProtection="1">
      <alignment horizontal="center" textRotation="90" wrapText="1"/>
      <protection locked="0"/>
    </xf>
    <xf numFmtId="0" fontId="1" fillId="6" borderId="17" xfId="56" applyFont="1" applyFill="1" applyBorder="1" applyAlignment="1" applyProtection="1">
      <alignment horizontal="center" vertical="center" wrapText="1"/>
      <protection locked="0"/>
    </xf>
    <xf numFmtId="0" fontId="1" fillId="6" borderId="18" xfId="56" applyFont="1" applyFill="1" applyBorder="1" applyAlignment="1" applyProtection="1">
      <alignment horizontal="center" vertical="center" wrapText="1"/>
      <protection locked="0"/>
    </xf>
    <xf numFmtId="0" fontId="1" fillId="6" borderId="19" xfId="56" applyFont="1" applyFill="1" applyBorder="1" applyAlignment="1" applyProtection="1">
      <alignment horizontal="center" vertical="center" wrapText="1"/>
      <protection locked="0"/>
    </xf>
    <xf numFmtId="0" fontId="1" fillId="6" borderId="50" xfId="56" applyFont="1" applyFill="1" applyBorder="1" applyAlignment="1" applyProtection="1">
      <alignment horizontal="center" vertical="center" wrapText="1"/>
      <protection locked="0"/>
    </xf>
    <xf numFmtId="0" fontId="1" fillId="6" borderId="16" xfId="56" applyFont="1" applyFill="1" applyBorder="1" applyAlignment="1" applyProtection="1">
      <alignment horizontal="center" vertical="center" wrapText="1"/>
      <protection locked="0"/>
    </xf>
    <xf numFmtId="0" fontId="1" fillId="6" borderId="51" xfId="56" applyFont="1" applyFill="1" applyBorder="1" applyAlignment="1" applyProtection="1">
      <alignment horizontal="center" vertical="center" wrapText="1"/>
      <protection locked="0"/>
    </xf>
    <xf numFmtId="0" fontId="79" fillId="2" borderId="67" xfId="56" applyFont="1" applyFill="1" applyBorder="1" applyAlignment="1" applyProtection="1">
      <alignment horizontal="center" vertical="center" wrapText="1"/>
      <protection locked="0"/>
    </xf>
    <xf numFmtId="0" fontId="79" fillId="2" borderId="13" xfId="56" applyFont="1" applyFill="1" applyBorder="1" applyAlignment="1" applyProtection="1">
      <alignment horizontal="center" vertical="center" wrapText="1"/>
      <protection locked="0"/>
    </xf>
    <xf numFmtId="0" fontId="79" fillId="2" borderId="68" xfId="56" applyFont="1" applyFill="1" applyBorder="1" applyAlignment="1" applyProtection="1">
      <alignment horizontal="center" vertical="center" wrapText="1"/>
      <protection locked="0"/>
    </xf>
    <xf numFmtId="0" fontId="79" fillId="2" borderId="67" xfId="56" applyFont="1" applyFill="1" applyBorder="1" applyAlignment="1" applyProtection="1">
      <alignment horizontal="left" vertical="center" wrapText="1"/>
      <protection locked="0"/>
    </xf>
    <xf numFmtId="0" fontId="79" fillId="2" borderId="13" xfId="56" applyFont="1" applyFill="1" applyBorder="1" applyAlignment="1" applyProtection="1">
      <alignment horizontal="left" vertical="center" wrapText="1"/>
      <protection locked="0"/>
    </xf>
    <xf numFmtId="0" fontId="79" fillId="2" borderId="68" xfId="56" applyFont="1" applyFill="1" applyBorder="1" applyAlignment="1" applyProtection="1">
      <alignment horizontal="left" vertical="center" wrapText="1"/>
      <protection locked="0"/>
    </xf>
    <xf numFmtId="0" fontId="79" fillId="2" borderId="67" xfId="56" applyFont="1" applyFill="1" applyBorder="1" applyAlignment="1" applyProtection="1">
      <alignment horizontal="left" wrapText="1"/>
      <protection locked="0"/>
    </xf>
    <xf numFmtId="0" fontId="79" fillId="2" borderId="13" xfId="56" applyFont="1" applyFill="1" applyBorder="1" applyAlignment="1" applyProtection="1">
      <alignment horizontal="left" wrapText="1"/>
      <protection locked="0"/>
    </xf>
    <xf numFmtId="0" fontId="79" fillId="2" borderId="68" xfId="56" applyFont="1" applyFill="1" applyBorder="1" applyAlignment="1" applyProtection="1">
      <alignment horizontal="left" wrapText="1"/>
      <protection locked="0"/>
    </xf>
    <xf numFmtId="0" fontId="80" fillId="2" borderId="59" xfId="56" applyFont="1" applyFill="1" applyBorder="1" applyAlignment="1" applyProtection="1">
      <alignment horizontal="left" vertical="center" wrapText="1"/>
      <protection locked="0"/>
    </xf>
    <xf numFmtId="0" fontId="80" fillId="2" borderId="60" xfId="56" applyFont="1" applyFill="1" applyBorder="1" applyAlignment="1" applyProtection="1">
      <alignment horizontal="left" vertical="center" wrapText="1"/>
      <protection locked="0"/>
    </xf>
    <xf numFmtId="0" fontId="80" fillId="2" borderId="25" xfId="56" applyFont="1" applyFill="1" applyBorder="1" applyAlignment="1" applyProtection="1">
      <alignment horizontal="left" vertical="center" wrapText="1"/>
      <protection locked="0"/>
    </xf>
    <xf numFmtId="0" fontId="79" fillId="2" borderId="59" xfId="56" applyFont="1" applyFill="1" applyBorder="1" applyAlignment="1" applyProtection="1">
      <alignment horizontal="left" vertical="center" wrapText="1"/>
      <protection locked="0"/>
    </xf>
    <xf numFmtId="0" fontId="79" fillId="2" borderId="60" xfId="56" applyFont="1" applyFill="1" applyBorder="1" applyAlignment="1" applyProtection="1">
      <alignment horizontal="left" vertical="center" wrapText="1"/>
      <protection locked="0"/>
    </xf>
    <xf numFmtId="0" fontId="79" fillId="2" borderId="25" xfId="56" applyFont="1" applyFill="1" applyBorder="1" applyAlignment="1" applyProtection="1">
      <alignment horizontal="left" vertical="center" wrapText="1"/>
      <protection locked="0"/>
    </xf>
    <xf numFmtId="0" fontId="80" fillId="2" borderId="67" xfId="56" applyFont="1" applyFill="1" applyBorder="1" applyAlignment="1" applyProtection="1">
      <alignment horizontal="left" vertical="center" wrapText="1"/>
      <protection locked="0"/>
    </xf>
    <xf numFmtId="0" fontId="80" fillId="2" borderId="13" xfId="56" applyFont="1" applyFill="1" applyBorder="1" applyAlignment="1" applyProtection="1">
      <alignment horizontal="left" vertical="center" wrapText="1"/>
      <protection locked="0"/>
    </xf>
    <xf numFmtId="0" fontId="80" fillId="2" borderId="68" xfId="56" applyFont="1" applyFill="1" applyBorder="1" applyAlignment="1" applyProtection="1">
      <alignment horizontal="left" vertical="center" wrapText="1"/>
      <protection locked="0"/>
    </xf>
    <xf numFmtId="0" fontId="81" fillId="0" borderId="13" xfId="0" applyFont="1" applyBorder="1" applyAlignment="1">
      <alignment horizontal="left" vertical="center" wrapText="1"/>
    </xf>
    <xf numFmtId="0" fontId="81" fillId="0" borderId="68" xfId="0" applyFont="1" applyBorder="1" applyAlignment="1">
      <alignment horizontal="left" vertical="center" wrapText="1"/>
    </xf>
    <xf numFmtId="0" fontId="82" fillId="2" borderId="67" xfId="56" applyFont="1" applyFill="1" applyBorder="1" applyAlignment="1" applyProtection="1">
      <alignment horizontal="left" vertical="center" wrapText="1"/>
      <protection locked="0"/>
    </xf>
    <xf numFmtId="0" fontId="82" fillId="2" borderId="13" xfId="56" applyFont="1" applyFill="1" applyBorder="1" applyAlignment="1" applyProtection="1">
      <alignment horizontal="left" vertical="center" wrapText="1"/>
      <protection locked="0"/>
    </xf>
    <xf numFmtId="0" fontId="82" fillId="2" borderId="68" xfId="56" applyFont="1" applyFill="1" applyBorder="1" applyAlignment="1" applyProtection="1">
      <alignment horizontal="left" vertical="center" wrapText="1"/>
      <protection locked="0"/>
    </xf>
    <xf numFmtId="0" fontId="79" fillId="2" borderId="2" xfId="56" applyFont="1" applyFill="1" applyBorder="1" applyAlignment="1" applyProtection="1">
      <alignment horizontal="left" vertical="center" wrapText="1"/>
      <protection locked="0"/>
    </xf>
    <xf numFmtId="0" fontId="49" fillId="2" borderId="67" xfId="56" applyFont="1" applyFill="1" applyBorder="1" applyAlignment="1" applyProtection="1">
      <alignment horizontal="left" vertical="center" wrapText="1"/>
      <protection locked="0"/>
    </xf>
    <xf numFmtId="0" fontId="49" fillId="2" borderId="13" xfId="56" applyFont="1" applyFill="1" applyBorder="1" applyAlignment="1" applyProtection="1">
      <alignment horizontal="left" vertical="center" wrapText="1"/>
      <protection locked="0"/>
    </xf>
    <xf numFmtId="0" fontId="49" fillId="2" borderId="68" xfId="56" applyFont="1" applyFill="1" applyBorder="1" applyAlignment="1" applyProtection="1">
      <alignment horizontal="left" vertical="center" wrapText="1"/>
      <protection locked="0"/>
    </xf>
    <xf numFmtId="0" fontId="84" fillId="2" borderId="67" xfId="56" applyFont="1" applyFill="1" applyBorder="1" applyAlignment="1" applyProtection="1">
      <alignment horizontal="center" vertical="center" wrapText="1"/>
      <protection locked="0"/>
    </xf>
    <xf numFmtId="0" fontId="84" fillId="2" borderId="13" xfId="56" applyFont="1" applyFill="1" applyBorder="1" applyAlignment="1" applyProtection="1">
      <alignment horizontal="center" vertical="center" wrapText="1"/>
      <protection locked="0"/>
    </xf>
    <xf numFmtId="0" fontId="84" fillId="2" borderId="68" xfId="56" applyFont="1" applyFill="1" applyBorder="1" applyAlignment="1" applyProtection="1">
      <alignment horizontal="center" vertical="center" wrapText="1"/>
      <protection locked="0"/>
    </xf>
    <xf numFmtId="0" fontId="49" fillId="2" borderId="1" xfId="56" applyFont="1" applyFill="1" applyBorder="1" applyAlignment="1" applyProtection="1">
      <alignment horizontal="left" vertical="center" wrapText="1"/>
      <protection locked="0"/>
    </xf>
    <xf numFmtId="0" fontId="51" fillId="6" borderId="17" xfId="56" applyFont="1" applyFill="1" applyBorder="1" applyAlignment="1" applyProtection="1">
      <alignment horizontal="center" textRotation="90" wrapText="1"/>
      <protection locked="0"/>
    </xf>
    <xf numFmtId="0" fontId="51" fillId="6" borderId="50" xfId="56" applyFont="1" applyFill="1" applyBorder="1" applyAlignment="1" applyProtection="1">
      <alignment horizontal="center" textRotation="90" wrapText="1"/>
      <protection locked="0"/>
    </xf>
    <xf numFmtId="0" fontId="85" fillId="2" borderId="1" xfId="56" applyFont="1" applyFill="1" applyBorder="1" applyAlignment="1" applyProtection="1">
      <alignment horizontal="left" vertical="center" wrapText="1"/>
      <protection locked="0"/>
    </xf>
    <xf numFmtId="0" fontId="49" fillId="2" borderId="4" xfId="56" applyFont="1" applyFill="1" applyBorder="1" applyAlignment="1" applyProtection="1">
      <alignment horizontal="center" vertical="center" wrapText="1"/>
      <protection locked="0"/>
    </xf>
    <xf numFmtId="0" fontId="49" fillId="2" borderId="13" xfId="56" applyFont="1" applyFill="1" applyBorder="1" applyAlignment="1" applyProtection="1">
      <alignment horizontal="center" vertical="center" wrapText="1"/>
      <protection locked="0"/>
    </xf>
    <xf numFmtId="0" fontId="49" fillId="2" borderId="6" xfId="56" applyFont="1" applyFill="1" applyBorder="1" applyAlignment="1" applyProtection="1">
      <alignment horizontal="center" vertical="center" wrapText="1"/>
      <protection locked="0"/>
    </xf>
    <xf numFmtId="0" fontId="85" fillId="2" borderId="4" xfId="56" applyFont="1" applyFill="1" applyBorder="1" applyAlignment="1" applyProtection="1">
      <alignment horizontal="left" vertical="center" wrapText="1"/>
      <protection locked="0"/>
    </xf>
    <xf numFmtId="0" fontId="85" fillId="2" borderId="13" xfId="56" applyFont="1" applyFill="1" applyBorder="1" applyAlignment="1" applyProtection="1">
      <alignment horizontal="left" vertical="center" wrapText="1"/>
      <protection locked="0"/>
    </xf>
    <xf numFmtId="0" fontId="85" fillId="2" borderId="6" xfId="56" applyFont="1" applyFill="1" applyBorder="1" applyAlignment="1" applyProtection="1">
      <alignment horizontal="left" vertical="center" wrapText="1"/>
      <protection locked="0"/>
    </xf>
    <xf numFmtId="0" fontId="85" fillId="2" borderId="5" xfId="56" applyFont="1" applyFill="1" applyBorder="1" applyAlignment="1" applyProtection="1">
      <alignment horizontal="left" vertical="center" wrapText="1"/>
      <protection locked="0"/>
    </xf>
    <xf numFmtId="0" fontId="49" fillId="2" borderId="5" xfId="56" applyFont="1" applyFill="1" applyBorder="1" applyAlignment="1" applyProtection="1">
      <alignment horizontal="left" vertical="center" wrapText="1"/>
      <protection locked="0"/>
    </xf>
    <xf numFmtId="0" fontId="49" fillId="2" borderId="55" xfId="56" applyFont="1" applyFill="1" applyBorder="1" applyAlignment="1" applyProtection="1">
      <alignment horizontal="left" vertical="center" wrapText="1"/>
      <protection locked="0"/>
    </xf>
    <xf numFmtId="0" fontId="85" fillId="2" borderId="4" xfId="56" applyFont="1" applyFill="1" applyBorder="1" applyAlignment="1" applyProtection="1">
      <alignment horizontal="center" vertical="center" wrapText="1"/>
      <protection locked="0"/>
    </xf>
    <xf numFmtId="0" fontId="85" fillId="2" borderId="13" xfId="56" applyFont="1" applyFill="1" applyBorder="1" applyAlignment="1" applyProtection="1">
      <alignment horizontal="center" vertical="center" wrapText="1"/>
      <protection locked="0"/>
    </xf>
    <xf numFmtId="0" fontId="85" fillId="2" borderId="6" xfId="56" applyFont="1" applyFill="1" applyBorder="1" applyAlignment="1" applyProtection="1">
      <alignment horizontal="center" vertical="center" wrapText="1"/>
      <protection locked="0"/>
    </xf>
    <xf numFmtId="0" fontId="49" fillId="2" borderId="4" xfId="56" applyFont="1" applyFill="1" applyBorder="1" applyAlignment="1" applyProtection="1">
      <alignment horizontal="left" vertical="center" wrapText="1"/>
      <protection locked="0"/>
    </xf>
    <xf numFmtId="0" fontId="49" fillId="2" borderId="6" xfId="56" applyFont="1" applyFill="1" applyBorder="1" applyAlignment="1" applyProtection="1">
      <alignment horizontal="left" vertical="center" wrapText="1"/>
      <protection locked="0"/>
    </xf>
    <xf numFmtId="0" fontId="67" fillId="0" borderId="16" xfId="37" applyFont="1" applyBorder="1" applyAlignment="1" applyProtection="1">
      <alignment horizontal="left" vertical="center"/>
      <protection locked="0"/>
    </xf>
    <xf numFmtId="0" fontId="51" fillId="6" borderId="91" xfId="37" applyFont="1" applyFill="1" applyBorder="1" applyAlignment="1" applyProtection="1">
      <alignment horizontal="center" vertical="center" textRotation="90" wrapText="1"/>
      <protection locked="0"/>
    </xf>
    <xf numFmtId="0" fontId="51" fillId="6" borderId="83" xfId="37" applyFont="1" applyFill="1" applyBorder="1" applyAlignment="1" applyProtection="1">
      <alignment horizontal="center" vertical="center" textRotation="90" wrapText="1"/>
      <protection locked="0"/>
    </xf>
    <xf numFmtId="0" fontId="49" fillId="6" borderId="17" xfId="37" applyFont="1" applyFill="1" applyBorder="1" applyAlignment="1" applyProtection="1">
      <alignment horizontal="left" vertical="center" wrapText="1"/>
      <protection locked="0"/>
    </xf>
    <xf numFmtId="0" fontId="49" fillId="6" borderId="18" xfId="37" applyFont="1" applyFill="1" applyBorder="1" applyAlignment="1" applyProtection="1">
      <alignment horizontal="left" vertical="center" wrapText="1"/>
      <protection locked="0"/>
    </xf>
    <xf numFmtId="0" fontId="49" fillId="6" borderId="19" xfId="37" applyFont="1" applyFill="1" applyBorder="1" applyAlignment="1" applyProtection="1">
      <alignment horizontal="left" vertical="center" wrapText="1"/>
      <protection locked="0"/>
    </xf>
    <xf numFmtId="0" fontId="49" fillId="6" borderId="50" xfId="37" applyFont="1" applyFill="1" applyBorder="1" applyAlignment="1" applyProtection="1">
      <alignment horizontal="left" vertical="center" wrapText="1"/>
      <protection locked="0"/>
    </xf>
    <xf numFmtId="0" fontId="49" fillId="6" borderId="16" xfId="37" applyFont="1" applyFill="1" applyBorder="1" applyAlignment="1" applyProtection="1">
      <alignment horizontal="left" vertical="center" wrapText="1"/>
      <protection locked="0"/>
    </xf>
    <xf numFmtId="0" fontId="49" fillId="6" borderId="51" xfId="37" applyFont="1" applyFill="1" applyBorder="1" applyAlignment="1" applyProtection="1">
      <alignment horizontal="left" vertical="center" wrapText="1"/>
      <protection locked="0"/>
    </xf>
    <xf numFmtId="0" fontId="49" fillId="6" borderId="17" xfId="37" applyFont="1" applyFill="1" applyBorder="1" applyAlignment="1" applyProtection="1">
      <alignment horizontal="left" vertical="top" wrapText="1"/>
      <protection locked="0"/>
    </xf>
    <xf numFmtId="0" fontId="49" fillId="6" borderId="19" xfId="37" applyFont="1" applyFill="1" applyBorder="1" applyAlignment="1" applyProtection="1">
      <alignment horizontal="left" vertical="top" wrapText="1"/>
      <protection locked="0"/>
    </xf>
    <xf numFmtId="0" fontId="49" fillId="6" borderId="50" xfId="37" applyFont="1" applyFill="1" applyBorder="1" applyAlignment="1" applyProtection="1">
      <alignment horizontal="left" vertical="top" wrapText="1"/>
      <protection locked="0"/>
    </xf>
    <xf numFmtId="0" fontId="49" fillId="6" borderId="51" xfId="37" applyFont="1" applyFill="1" applyBorder="1" applyAlignment="1" applyProtection="1">
      <alignment horizontal="left" vertical="top" wrapText="1"/>
      <protection locked="0"/>
    </xf>
    <xf numFmtId="170" fontId="1" fillId="2" borderId="1" xfId="56" applyNumberFormat="1" applyFont="1" applyFill="1" applyBorder="1" applyAlignment="1" applyProtection="1">
      <alignment horizontal="center" vertical="center" wrapText="1"/>
      <protection locked="0"/>
    </xf>
    <xf numFmtId="0" fontId="18" fillId="2" borderId="1" xfId="56" applyFont="1" applyFill="1" applyBorder="1" applyAlignment="1" applyProtection="1">
      <alignment horizontal="left" vertical="center" wrapText="1"/>
      <protection locked="0"/>
    </xf>
    <xf numFmtId="3" fontId="1" fillId="2" borderId="1" xfId="56" applyNumberFormat="1" applyFont="1" applyFill="1" applyBorder="1" applyAlignment="1" applyProtection="1">
      <alignment horizontal="center" vertical="center" wrapText="1"/>
      <protection locked="0"/>
    </xf>
    <xf numFmtId="3" fontId="1" fillId="2" borderId="44" xfId="56" applyNumberFormat="1" applyFont="1" applyFill="1" applyBorder="1" applyAlignment="1" applyProtection="1">
      <alignment horizontal="center" vertical="center" wrapText="1"/>
      <protection locked="0"/>
    </xf>
    <xf numFmtId="0" fontId="49" fillId="2" borderId="67" xfId="37" applyFont="1" applyFill="1" applyBorder="1" applyAlignment="1" applyProtection="1">
      <alignment horizontal="left" vertical="center" wrapText="1"/>
      <protection locked="0"/>
    </xf>
    <xf numFmtId="0" fontId="49" fillId="2" borderId="13" xfId="37" applyFont="1" applyFill="1" applyBorder="1" applyAlignment="1" applyProtection="1">
      <alignment horizontal="left" vertical="center" wrapText="1"/>
      <protection locked="0"/>
    </xf>
    <xf numFmtId="0" fontId="49" fillId="2" borderId="68" xfId="37" applyFont="1" applyFill="1" applyBorder="1" applyAlignment="1" applyProtection="1">
      <alignment horizontal="left" vertical="center" wrapText="1"/>
      <protection locked="0"/>
    </xf>
    <xf numFmtId="0" fontId="1" fillId="2" borderId="67" xfId="37" applyFont="1" applyFill="1" applyBorder="1" applyAlignment="1" applyProtection="1">
      <alignment horizontal="center" vertical="center" wrapText="1"/>
      <protection locked="0"/>
    </xf>
    <xf numFmtId="0" fontId="1" fillId="2" borderId="68" xfId="37" applyFont="1" applyFill="1" applyBorder="1" applyAlignment="1" applyProtection="1">
      <alignment horizontal="center" vertical="center" wrapText="1"/>
      <protection locked="0"/>
    </xf>
    <xf numFmtId="3" fontId="1" fillId="2" borderId="67" xfId="37" applyNumberFormat="1" applyFont="1" applyFill="1" applyBorder="1" applyAlignment="1" applyProtection="1">
      <alignment horizontal="center" vertical="center" wrapText="1"/>
      <protection locked="0"/>
    </xf>
    <xf numFmtId="0" fontId="49" fillId="2" borderId="67" xfId="37" applyFont="1" applyFill="1" applyBorder="1" applyAlignment="1" applyProtection="1">
      <alignment horizontal="center" vertical="center" wrapText="1"/>
      <protection locked="0"/>
    </xf>
    <xf numFmtId="0" fontId="49" fillId="2" borderId="13" xfId="37" applyFont="1" applyFill="1" applyBorder="1" applyAlignment="1" applyProtection="1">
      <alignment horizontal="center" vertical="center" wrapText="1"/>
      <protection locked="0"/>
    </xf>
    <xf numFmtId="0" fontId="49" fillId="2" borderId="68" xfId="37" applyFont="1" applyFill="1" applyBorder="1" applyAlignment="1" applyProtection="1">
      <alignment horizontal="center" vertical="center" wrapText="1"/>
      <protection locked="0"/>
    </xf>
    <xf numFmtId="0" fontId="1" fillId="6" borderId="20" xfId="37" applyFont="1" applyFill="1" applyBorder="1" applyAlignment="1" applyProtection="1">
      <alignment horizontal="center" vertical="center" wrapText="1"/>
      <protection hidden="1"/>
    </xf>
    <xf numFmtId="0" fontId="1" fillId="6" borderId="21" xfId="37" applyFont="1" applyFill="1" applyBorder="1" applyAlignment="1" applyProtection="1">
      <alignment horizontal="center" vertical="center" wrapText="1"/>
      <protection hidden="1"/>
    </xf>
    <xf numFmtId="0" fontId="1" fillId="6" borderId="22" xfId="37" applyFont="1" applyFill="1" applyBorder="1" applyAlignment="1" applyProtection="1">
      <alignment horizontal="center" vertical="center" wrapText="1"/>
      <protection hidden="1"/>
    </xf>
    <xf numFmtId="170" fontId="1" fillId="6" borderId="50" xfId="37" applyNumberFormat="1" applyFont="1" applyFill="1" applyBorder="1" applyAlignment="1" applyProtection="1">
      <alignment horizontal="center" vertical="center" wrapText="1"/>
      <protection hidden="1"/>
    </xf>
    <xf numFmtId="170" fontId="1" fillId="6" borderId="51" xfId="37" applyNumberFormat="1" applyFont="1" applyFill="1" applyBorder="1" applyAlignment="1" applyProtection="1">
      <alignment horizontal="center" vertical="center" wrapText="1"/>
      <protection hidden="1"/>
    </xf>
    <xf numFmtId="0" fontId="50" fillId="6" borderId="50" xfId="37" applyFont="1" applyFill="1" applyBorder="1" applyAlignment="1" applyProtection="1">
      <alignment horizontal="center" vertical="center" wrapText="1"/>
      <protection hidden="1"/>
    </xf>
    <xf numFmtId="0" fontId="50" fillId="6" borderId="51" xfId="37" applyFont="1" applyFill="1" applyBorder="1" applyAlignment="1" applyProtection="1">
      <alignment horizontal="center" vertical="center" wrapText="1"/>
      <protection hidden="1"/>
    </xf>
    <xf numFmtId="0" fontId="49" fillId="6" borderId="5" xfId="55" applyFont="1" applyFill="1" applyBorder="1" applyAlignment="1" applyProtection="1">
      <alignment horizontal="center" textRotation="90" wrapText="1"/>
      <protection locked="0"/>
    </xf>
    <xf numFmtId="0" fontId="49" fillId="6" borderId="15" xfId="55" applyFont="1" applyFill="1" applyBorder="1" applyAlignment="1" applyProtection="1">
      <alignment horizontal="center" textRotation="90" wrapText="1"/>
      <protection locked="0"/>
    </xf>
    <xf numFmtId="0" fontId="49" fillId="6" borderId="3" xfId="55" applyFont="1" applyFill="1" applyBorder="1" applyAlignment="1" applyProtection="1">
      <alignment horizontal="center" textRotation="90" wrapText="1"/>
      <protection locked="0"/>
    </xf>
    <xf numFmtId="0" fontId="51" fillId="6" borderId="5" xfId="55" applyFont="1" applyFill="1" applyBorder="1" applyAlignment="1" applyProtection="1">
      <alignment horizontal="center" textRotation="90" wrapText="1"/>
      <protection locked="0"/>
    </xf>
    <xf numFmtId="0" fontId="51" fillId="6" borderId="15" xfId="55" applyFont="1" applyFill="1" applyBorder="1" applyAlignment="1" applyProtection="1">
      <alignment horizontal="center" textRotation="90" wrapText="1"/>
      <protection locked="0"/>
    </xf>
    <xf numFmtId="0" fontId="51" fillId="6" borderId="3" xfId="55" applyFont="1" applyFill="1" applyBorder="1" applyAlignment="1" applyProtection="1">
      <alignment horizontal="center" textRotation="90" wrapText="1"/>
      <protection locked="0"/>
    </xf>
    <xf numFmtId="0" fontId="49" fillId="6" borderId="5" xfId="55" applyFont="1" applyFill="1" applyBorder="1" applyAlignment="1" applyProtection="1">
      <alignment horizontal="center" vertical="center" wrapText="1"/>
      <protection locked="0"/>
    </xf>
    <xf numFmtId="0" fontId="49" fillId="6" borderId="15" xfId="55" applyFont="1" applyFill="1" applyBorder="1" applyAlignment="1" applyProtection="1">
      <alignment horizontal="center" vertical="center" wrapText="1"/>
      <protection locked="0"/>
    </xf>
    <xf numFmtId="0" fontId="49" fillId="6" borderId="3" xfId="55" applyFont="1" applyFill="1" applyBorder="1" applyAlignment="1" applyProtection="1">
      <alignment horizontal="center" vertical="center" wrapText="1"/>
      <protection locked="0"/>
    </xf>
    <xf numFmtId="0" fontId="49" fillId="6" borderId="1" xfId="55" applyFont="1" applyFill="1" applyBorder="1" applyAlignment="1" applyProtection="1">
      <alignment horizontal="center" vertical="center" wrapText="1"/>
      <protection locked="0"/>
    </xf>
    <xf numFmtId="0" fontId="51" fillId="6" borderId="1" xfId="55" applyFont="1" applyFill="1" applyBorder="1" applyAlignment="1" applyProtection="1">
      <alignment horizontal="center" textRotation="90" wrapText="1"/>
      <protection locked="0"/>
    </xf>
    <xf numFmtId="0" fontId="51" fillId="6" borderId="1" xfId="55" applyFont="1" applyFill="1" applyBorder="1" applyAlignment="1" applyProtection="1">
      <alignment horizontal="center" vertical="center" wrapText="1"/>
      <protection locked="0"/>
    </xf>
    <xf numFmtId="0" fontId="1" fillId="6" borderId="1" xfId="55" applyFont="1" applyFill="1" applyBorder="1" applyAlignment="1" applyProtection="1">
      <alignment horizontal="center" vertical="center" wrapText="1"/>
      <protection locked="0"/>
    </xf>
    <xf numFmtId="0" fontId="49" fillId="6" borderId="1" xfId="55" applyFont="1" applyFill="1" applyBorder="1" applyAlignment="1" applyProtection="1">
      <alignment horizontal="center" textRotation="90" wrapText="1"/>
      <protection locked="0"/>
    </xf>
    <xf numFmtId="49" fontId="49" fillId="6" borderId="1" xfId="55" applyNumberFormat="1" applyFont="1" applyFill="1" applyBorder="1" applyAlignment="1" applyProtection="1">
      <alignment horizontal="center" textRotation="90" wrapText="1"/>
      <protection locked="0"/>
    </xf>
    <xf numFmtId="0" fontId="1" fillId="6" borderId="50" xfId="45" applyFont="1" applyFill="1" applyBorder="1" applyAlignment="1" applyProtection="1">
      <alignment horizontal="center" vertical="center"/>
      <protection hidden="1"/>
    </xf>
    <xf numFmtId="0" fontId="1" fillId="6" borderId="51" xfId="45" applyFont="1" applyFill="1" applyBorder="1" applyAlignment="1" applyProtection="1">
      <alignment horizontal="center" vertical="center"/>
      <protection hidden="1"/>
    </xf>
    <xf numFmtId="0" fontId="1" fillId="0" borderId="18" xfId="45" applyFont="1" applyBorder="1" applyAlignment="1" applyProtection="1">
      <alignment horizontal="left" vertical="center" wrapText="1"/>
      <protection locked="0"/>
    </xf>
    <xf numFmtId="0" fontId="1" fillId="0" borderId="0" xfId="45" applyFont="1" applyAlignment="1" applyProtection="1">
      <alignment horizontal="left" vertical="center" wrapText="1"/>
      <protection locked="0"/>
    </xf>
    <xf numFmtId="0" fontId="51" fillId="0" borderId="16" xfId="45" applyFont="1" applyBorder="1" applyAlignment="1" applyProtection="1">
      <alignment horizontal="left" vertical="center"/>
      <protection locked="0"/>
    </xf>
    <xf numFmtId="0" fontId="51" fillId="6" borderId="59" xfId="45" applyFont="1" applyFill="1" applyBorder="1" applyAlignment="1" applyProtection="1">
      <alignment horizontal="center" textRotation="90"/>
      <protection locked="0"/>
    </xf>
    <xf numFmtId="0" fontId="51" fillId="6" borderId="71" xfId="45" applyFont="1" applyFill="1" applyBorder="1" applyAlignment="1" applyProtection="1">
      <alignment horizontal="center" textRotation="90"/>
      <protection locked="0"/>
    </xf>
    <xf numFmtId="0" fontId="49" fillId="6" borderId="91" xfId="45" applyFont="1" applyFill="1" applyBorder="1" applyAlignment="1" applyProtection="1">
      <alignment horizontal="center" vertical="center" wrapText="1"/>
      <protection locked="0"/>
    </xf>
    <xf numFmtId="0" fontId="49" fillId="6" borderId="83" xfId="45" applyFont="1" applyFill="1" applyBorder="1" applyAlignment="1" applyProtection="1">
      <alignment horizontal="center" vertical="center" wrapText="1"/>
      <protection locked="0"/>
    </xf>
    <xf numFmtId="0" fontId="49" fillId="6" borderId="56" xfId="45" applyFont="1" applyFill="1" applyBorder="1" applyAlignment="1" applyProtection="1">
      <alignment horizontal="center" vertical="center" wrapText="1"/>
      <protection locked="0"/>
    </xf>
    <xf numFmtId="0" fontId="49" fillId="6" borderId="55" xfId="45" applyFont="1" applyFill="1" applyBorder="1" applyAlignment="1" applyProtection="1">
      <alignment horizontal="center" vertical="center" wrapText="1"/>
      <protection locked="0"/>
    </xf>
    <xf numFmtId="0" fontId="49" fillId="6" borderId="58" xfId="45" applyFont="1" applyFill="1" applyBorder="1" applyAlignment="1" applyProtection="1">
      <alignment horizontal="center" vertical="center" wrapText="1"/>
      <protection locked="0"/>
    </xf>
    <xf numFmtId="0" fontId="49" fillId="6" borderId="92" xfId="45" applyFont="1" applyFill="1" applyBorder="1" applyAlignment="1" applyProtection="1">
      <alignment horizontal="center" textRotation="90"/>
      <protection locked="0"/>
    </xf>
    <xf numFmtId="0" fontId="49" fillId="6" borderId="87" xfId="45" applyFont="1" applyFill="1" applyBorder="1" applyAlignment="1" applyProtection="1">
      <alignment horizontal="center" textRotation="90"/>
      <protection locked="0"/>
    </xf>
    <xf numFmtId="0" fontId="49" fillId="6" borderId="99" xfId="45" applyFont="1" applyFill="1" applyBorder="1" applyAlignment="1" applyProtection="1">
      <alignment horizontal="center" textRotation="90" wrapText="1"/>
      <protection locked="0"/>
    </xf>
    <xf numFmtId="0" fontId="49" fillId="6" borderId="88" xfId="45" applyFont="1" applyFill="1" applyBorder="1" applyAlignment="1" applyProtection="1">
      <alignment horizontal="center" textRotation="90" wrapText="1"/>
      <protection locked="0"/>
    </xf>
    <xf numFmtId="0" fontId="49" fillId="6" borderId="100" xfId="45" applyFont="1" applyFill="1" applyBorder="1" applyAlignment="1" applyProtection="1">
      <alignment horizontal="center" textRotation="90" wrapText="1"/>
      <protection locked="0"/>
    </xf>
    <xf numFmtId="0" fontId="49" fillId="6" borderId="46" xfId="45" applyFont="1" applyFill="1" applyBorder="1" applyAlignment="1" applyProtection="1">
      <alignment horizontal="center" textRotation="90" wrapText="1"/>
      <protection locked="0"/>
    </xf>
    <xf numFmtId="0" fontId="49" fillId="6" borderId="24" xfId="45" applyFont="1" applyFill="1" applyBorder="1" applyAlignment="1" applyProtection="1">
      <alignment horizontal="center" textRotation="90" wrapText="1"/>
      <protection locked="0"/>
    </xf>
    <xf numFmtId="0" fontId="49" fillId="6" borderId="47" xfId="45" applyFont="1" applyFill="1" applyBorder="1" applyAlignment="1" applyProtection="1">
      <alignment horizontal="center" textRotation="90" wrapText="1"/>
      <protection locked="0"/>
    </xf>
    <xf numFmtId="0" fontId="51" fillId="6" borderId="100" xfId="45" applyFont="1" applyFill="1" applyBorder="1" applyAlignment="1" applyProtection="1">
      <alignment horizontal="center" textRotation="90" wrapText="1"/>
      <protection locked="0"/>
    </xf>
    <xf numFmtId="0" fontId="51" fillId="6" borderId="46" xfId="45" applyFont="1" applyFill="1" applyBorder="1" applyAlignment="1" applyProtection="1">
      <alignment horizontal="center" textRotation="90" wrapText="1"/>
      <protection locked="0"/>
    </xf>
    <xf numFmtId="0" fontId="51" fillId="6" borderId="24" xfId="45" applyFont="1" applyFill="1" applyBorder="1" applyAlignment="1" applyProtection="1">
      <alignment horizontal="center" textRotation="90" wrapText="1"/>
      <protection locked="0"/>
    </xf>
    <xf numFmtId="0" fontId="51" fillId="6" borderId="47" xfId="45" applyFont="1" applyFill="1" applyBorder="1" applyAlignment="1" applyProtection="1">
      <alignment horizontal="center" textRotation="90" wrapText="1"/>
      <protection locked="0"/>
    </xf>
    <xf numFmtId="0" fontId="1" fillId="6" borderId="50" xfId="0" applyFont="1" applyFill="1" applyBorder="1" applyAlignment="1" applyProtection="1">
      <alignment horizontal="center" vertical="center"/>
      <protection locked="0"/>
    </xf>
    <xf numFmtId="0" fontId="1" fillId="6" borderId="51" xfId="0" applyFont="1" applyFill="1" applyBorder="1" applyAlignment="1" applyProtection="1">
      <alignment horizontal="center" vertical="center"/>
      <protection locked="0"/>
    </xf>
    <xf numFmtId="0" fontId="67" fillId="0" borderId="16" xfId="0" applyFont="1" applyBorder="1" applyAlignment="1" applyProtection="1">
      <alignment horizontal="left" vertical="center"/>
      <protection locked="0"/>
    </xf>
    <xf numFmtId="0" fontId="68" fillId="0" borderId="16" xfId="0" applyFont="1" applyBorder="1" applyAlignment="1" applyProtection="1">
      <alignment horizontal="left" vertical="center"/>
      <protection locked="0"/>
    </xf>
    <xf numFmtId="0" fontId="1" fillId="6" borderId="20" xfId="0" applyFont="1" applyFill="1" applyBorder="1" applyAlignment="1" applyProtection="1">
      <alignment horizontal="center" vertical="center"/>
      <protection locked="0"/>
    </xf>
    <xf numFmtId="0" fontId="1" fillId="6" borderId="21" xfId="0" applyFont="1" applyFill="1" applyBorder="1" applyAlignment="1" applyProtection="1">
      <alignment horizontal="center" vertical="center"/>
      <protection locked="0"/>
    </xf>
    <xf numFmtId="0" fontId="1" fillId="6" borderId="20" xfId="0" applyFont="1" applyFill="1" applyBorder="1" applyAlignment="1" applyProtection="1">
      <alignment horizontal="center" vertical="center"/>
      <protection hidden="1"/>
    </xf>
    <xf numFmtId="0" fontId="1" fillId="6" borderId="21" xfId="0" applyFont="1" applyFill="1" applyBorder="1" applyAlignment="1" applyProtection="1">
      <alignment horizontal="center" vertical="center"/>
      <protection hidden="1"/>
    </xf>
    <xf numFmtId="0" fontId="1" fillId="6" borderId="50" xfId="0" applyFont="1" applyFill="1" applyBorder="1" applyAlignment="1" applyProtection="1">
      <alignment horizontal="center" vertical="center"/>
      <protection hidden="1"/>
    </xf>
    <xf numFmtId="0" fontId="1" fillId="6" borderId="16" xfId="0" applyFont="1" applyFill="1" applyBorder="1" applyAlignment="1" applyProtection="1">
      <alignment horizontal="center" vertical="center"/>
      <protection hidden="1"/>
    </xf>
    <xf numFmtId="0" fontId="67" fillId="0" borderId="0" xfId="0" applyFont="1" applyAlignment="1" applyProtection="1">
      <alignment vertical="center" wrapText="1" shrinkToFit="1"/>
      <protection locked="0"/>
    </xf>
    <xf numFmtId="0" fontId="69" fillId="0" borderId="0" xfId="0" applyFont="1" applyAlignment="1" applyProtection="1">
      <alignment vertical="center" wrapText="1" shrinkToFit="1"/>
      <protection locked="0"/>
    </xf>
    <xf numFmtId="0" fontId="1" fillId="6" borderId="92" xfId="0" applyFont="1" applyFill="1" applyBorder="1" applyAlignment="1" applyProtection="1">
      <alignment horizontal="center" textRotation="90" wrapText="1"/>
      <protection locked="0"/>
    </xf>
    <xf numFmtId="0" fontId="1" fillId="6" borderId="87" xfId="0" applyFont="1" applyFill="1" applyBorder="1" applyAlignment="1" applyProtection="1">
      <alignment horizontal="center" textRotation="90" wrapText="1"/>
      <protection locked="0"/>
    </xf>
    <xf numFmtId="0" fontId="1" fillId="6" borderId="23" xfId="0" applyFont="1" applyFill="1" applyBorder="1" applyAlignment="1" applyProtection="1">
      <alignment horizontal="center" vertical="center" wrapText="1"/>
      <protection locked="0"/>
    </xf>
    <xf numFmtId="0" fontId="1" fillId="6" borderId="100" xfId="0" applyFont="1" applyFill="1" applyBorder="1" applyAlignment="1" applyProtection="1">
      <alignment horizontal="center" vertical="center" wrapText="1"/>
      <protection locked="0"/>
    </xf>
    <xf numFmtId="0" fontId="1" fillId="6" borderId="24" xfId="0" applyFont="1" applyFill="1" applyBorder="1" applyAlignment="1" applyProtection="1">
      <alignment horizontal="center" vertical="center" wrapText="1"/>
      <protection locked="0"/>
    </xf>
    <xf numFmtId="0" fontId="1" fillId="6" borderId="45" xfId="0" applyFont="1" applyFill="1" applyBorder="1" applyAlignment="1" applyProtection="1">
      <alignment horizontal="center" vertical="center" wrapText="1"/>
      <protection locked="0"/>
    </xf>
    <xf numFmtId="0" fontId="1" fillId="6" borderId="46" xfId="0" applyFont="1" applyFill="1" applyBorder="1" applyAlignment="1" applyProtection="1">
      <alignment horizontal="center" vertical="center" wrapText="1"/>
      <protection locked="0"/>
    </xf>
    <xf numFmtId="0" fontId="1" fillId="6" borderId="47" xfId="0" applyFont="1" applyFill="1" applyBorder="1" applyAlignment="1" applyProtection="1">
      <alignment horizontal="center" vertical="center" wrapText="1"/>
      <protection locked="0"/>
    </xf>
    <xf numFmtId="0" fontId="51" fillId="6" borderId="92" xfId="0" applyFont="1" applyFill="1" applyBorder="1" applyAlignment="1" applyProtection="1">
      <alignment horizontal="center" textRotation="90" wrapText="1"/>
      <protection locked="0"/>
    </xf>
    <xf numFmtId="0" fontId="51" fillId="6" borderId="87" xfId="0" applyFont="1" applyFill="1" applyBorder="1" applyAlignment="1" applyProtection="1">
      <alignment horizontal="center" textRotation="90" wrapText="1"/>
      <protection locked="0"/>
    </xf>
    <xf numFmtId="0" fontId="49" fillId="6" borderId="23" xfId="0" applyFont="1" applyFill="1" applyBorder="1" applyAlignment="1" applyProtection="1">
      <alignment horizontal="center" vertical="center" wrapText="1"/>
      <protection locked="0"/>
    </xf>
    <xf numFmtId="0" fontId="49" fillId="6" borderId="24" xfId="0" applyFont="1" applyFill="1" applyBorder="1" applyAlignment="1" applyProtection="1">
      <alignment horizontal="center" vertical="center" wrapText="1"/>
      <protection locked="0"/>
    </xf>
    <xf numFmtId="0" fontId="79" fillId="0" borderId="85" xfId="0" applyFont="1" applyBorder="1" applyAlignment="1" applyProtection="1">
      <alignment horizontal="left" vertical="center" wrapText="1"/>
      <protection locked="0"/>
    </xf>
    <xf numFmtId="0" fontId="79" fillId="0" borderId="67" xfId="0" applyFont="1" applyBorder="1" applyAlignment="1" applyProtection="1">
      <alignment horizontal="left" vertical="center" wrapText="1"/>
      <protection locked="0"/>
    </xf>
    <xf numFmtId="0" fontId="79" fillId="0" borderId="13" xfId="0" applyFont="1" applyBorder="1" applyAlignment="1" applyProtection="1">
      <alignment horizontal="left" vertical="center" wrapText="1"/>
      <protection locked="0"/>
    </xf>
    <xf numFmtId="0" fontId="79" fillId="0" borderId="68" xfId="0" applyFont="1" applyBorder="1" applyAlignment="1" applyProtection="1">
      <alignment horizontal="left" vertical="center" wrapText="1"/>
      <protection locked="0"/>
    </xf>
    <xf numFmtId="0" fontId="1" fillId="0" borderId="43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4" xfId="0" applyFont="1" applyBorder="1" applyAlignment="1" applyProtection="1">
      <alignment horizontal="left" vertical="center" wrapText="1"/>
      <protection locked="0"/>
    </xf>
    <xf numFmtId="0" fontId="1" fillId="0" borderId="67" xfId="0" applyFont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1" fillId="0" borderId="68" xfId="0" applyFont="1" applyBorder="1" applyAlignment="1" applyProtection="1">
      <alignment horizontal="center" vertical="center" wrapText="1"/>
      <protection locked="0"/>
    </xf>
    <xf numFmtId="0" fontId="2" fillId="0" borderId="1" xfId="47" applyFont="1" applyBorder="1" applyAlignment="1">
      <alignment horizontal="left" vertical="center" wrapText="1"/>
    </xf>
    <xf numFmtId="0" fontId="66" fillId="0" borderId="20" xfId="47" applyFont="1" applyBorder="1" applyAlignment="1">
      <alignment horizontal="left" vertical="center" wrapText="1"/>
    </xf>
    <xf numFmtId="0" fontId="66" fillId="0" borderId="21" xfId="47" applyFont="1" applyBorder="1" applyAlignment="1">
      <alignment horizontal="left" vertical="center" wrapText="1"/>
    </xf>
    <xf numFmtId="0" fontId="66" fillId="0" borderId="22" xfId="47" applyFont="1" applyBorder="1" applyAlignment="1">
      <alignment horizontal="left" vertical="center" wrapText="1"/>
    </xf>
    <xf numFmtId="0" fontId="2" fillId="22" borderId="23" xfId="47" applyFont="1" applyFill="1" applyBorder="1" applyAlignment="1">
      <alignment horizontal="center" vertical="center"/>
    </xf>
    <xf numFmtId="0" fontId="2" fillId="22" borderId="100" xfId="47" applyFont="1" applyFill="1" applyBorder="1" applyAlignment="1">
      <alignment horizontal="center" vertical="center"/>
    </xf>
    <xf numFmtId="0" fontId="2" fillId="22" borderId="43" xfId="47" applyFont="1" applyFill="1" applyBorder="1" applyAlignment="1">
      <alignment horizontal="center" vertical="center"/>
    </xf>
    <xf numFmtId="0" fontId="2" fillId="22" borderId="1" xfId="47" applyFont="1" applyFill="1" applyBorder="1" applyAlignment="1">
      <alignment horizontal="center" vertical="center"/>
    </xf>
    <xf numFmtId="0" fontId="2" fillId="22" borderId="100" xfId="47" applyFont="1" applyFill="1" applyBorder="1" applyAlignment="1">
      <alignment horizontal="center"/>
    </xf>
    <xf numFmtId="0" fontId="2" fillId="22" borderId="24" xfId="47" applyFont="1" applyFill="1" applyBorder="1" applyAlignment="1">
      <alignment horizontal="center"/>
    </xf>
    <xf numFmtId="0" fontId="2" fillId="0" borderId="43" xfId="47" applyFont="1" applyBorder="1" applyAlignment="1">
      <alignment horizontal="center" vertical="center" wrapText="1"/>
    </xf>
    <xf numFmtId="0" fontId="2" fillId="0" borderId="1" xfId="47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left" wrapText="1"/>
      <protection locked="0"/>
    </xf>
    <xf numFmtId="0" fontId="2" fillId="0" borderId="45" xfId="47" applyFont="1" applyBorder="1" applyAlignment="1">
      <alignment horizontal="center" vertical="center" wrapText="1"/>
    </xf>
    <xf numFmtId="0" fontId="2" fillId="0" borderId="46" xfId="47" applyFont="1" applyBorder="1" applyAlignment="1">
      <alignment horizontal="center" vertical="center" wrapText="1"/>
    </xf>
    <xf numFmtId="0" fontId="76" fillId="0" borderId="43" xfId="0" applyFont="1" applyBorder="1" applyAlignment="1" applyProtection="1">
      <alignment vertical="center" wrapText="1"/>
      <protection locked="0"/>
    </xf>
    <xf numFmtId="0" fontId="76" fillId="0" borderId="1" xfId="0" applyFont="1" applyBorder="1" applyAlignment="1" applyProtection="1">
      <alignment vertical="center" wrapText="1"/>
      <protection locked="0"/>
    </xf>
    <xf numFmtId="0" fontId="66" fillId="0" borderId="16" xfId="0" applyFont="1" applyBorder="1" applyAlignment="1" applyProtection="1">
      <alignment horizontal="left" vertical="center" wrapText="1"/>
      <protection locked="0"/>
    </xf>
    <xf numFmtId="0" fontId="50" fillId="22" borderId="17" xfId="0" applyFont="1" applyFill="1" applyBorder="1" applyAlignment="1" applyProtection="1">
      <alignment horizontal="center" vertical="center" wrapText="1"/>
      <protection locked="0"/>
    </xf>
    <xf numFmtId="0" fontId="50" fillId="22" borderId="19" xfId="0" applyFont="1" applyFill="1" applyBorder="1" applyAlignment="1" applyProtection="1">
      <alignment horizontal="center" vertical="center" wrapText="1"/>
      <protection locked="0"/>
    </xf>
    <xf numFmtId="0" fontId="50" fillId="22" borderId="50" xfId="0" applyFont="1" applyFill="1" applyBorder="1" applyAlignment="1" applyProtection="1">
      <alignment horizontal="center" vertical="center" wrapText="1"/>
      <protection locked="0"/>
    </xf>
    <xf numFmtId="0" fontId="50" fillId="22" borderId="51" xfId="0" applyFont="1" applyFill="1" applyBorder="1" applyAlignment="1" applyProtection="1">
      <alignment horizontal="center" vertical="center" wrapText="1"/>
      <protection locked="0"/>
    </xf>
    <xf numFmtId="0" fontId="50" fillId="22" borderId="18" xfId="0" applyFont="1" applyFill="1" applyBorder="1" applyAlignment="1" applyProtection="1">
      <alignment horizontal="center" vertical="center" wrapText="1"/>
      <protection locked="0"/>
    </xf>
    <xf numFmtId="0" fontId="76" fillId="0" borderId="1" xfId="0" applyFont="1" applyBorder="1" applyAlignment="1">
      <alignment vertical="center" wrapText="1"/>
    </xf>
    <xf numFmtId="49" fontId="76" fillId="0" borderId="43" xfId="0" applyNumberFormat="1" applyFont="1" applyBorder="1" applyAlignment="1" applyProtection="1">
      <alignment vertical="center" wrapText="1"/>
      <protection locked="0"/>
    </xf>
    <xf numFmtId="49" fontId="76" fillId="0" borderId="1" xfId="0" applyNumberFormat="1" applyFont="1" applyBorder="1" applyAlignment="1" applyProtection="1">
      <alignment vertical="center" wrapText="1"/>
      <protection locked="0"/>
    </xf>
    <xf numFmtId="0" fontId="2" fillId="0" borderId="67" xfId="0" applyFont="1" applyBorder="1" applyAlignment="1" applyProtection="1">
      <alignment horizontal="left" vertical="center" wrapText="1"/>
      <protection locked="0"/>
    </xf>
    <xf numFmtId="0" fontId="2" fillId="0" borderId="68" xfId="0" applyFont="1" applyBorder="1" applyAlignment="1" applyProtection="1">
      <alignment horizontal="left" vertical="center" wrapText="1"/>
      <protection locked="0"/>
    </xf>
    <xf numFmtId="0" fontId="76" fillId="0" borderId="43" xfId="0" applyFont="1" applyBorder="1" applyAlignment="1" applyProtection="1">
      <alignment horizontal="left" vertical="center" wrapText="1"/>
      <protection locked="0"/>
    </xf>
    <xf numFmtId="0" fontId="76" fillId="0" borderId="1" xfId="0" applyFont="1" applyBorder="1" applyAlignment="1" applyProtection="1">
      <alignment horizontal="left" vertical="center" wrapText="1"/>
      <protection locked="0"/>
    </xf>
    <xf numFmtId="0" fontId="76" fillId="0" borderId="1" xfId="0" applyFont="1" applyBorder="1" applyAlignment="1">
      <alignment horizontal="left" vertical="center" wrapText="1"/>
    </xf>
    <xf numFmtId="0" fontId="2" fillId="0" borderId="4" xfId="0" applyFont="1" applyBorder="1" applyAlignment="1" applyProtection="1">
      <alignment horizontal="left" wrapText="1"/>
      <protection locked="0"/>
    </xf>
    <xf numFmtId="0" fontId="2" fillId="0" borderId="6" xfId="0" applyFont="1" applyBorder="1" applyAlignment="1" applyProtection="1">
      <alignment horizontal="left" wrapText="1"/>
      <protection locked="0"/>
    </xf>
    <xf numFmtId="0" fontId="2" fillId="0" borderId="96" xfId="0" applyFont="1" applyBorder="1" applyAlignment="1" applyProtection="1">
      <alignment horizontal="left" vertical="center" wrapText="1"/>
      <protection locked="0"/>
    </xf>
    <xf numFmtId="0" fontId="2" fillId="0" borderId="108" xfId="0" applyFont="1" applyBorder="1" applyAlignment="1" applyProtection="1">
      <alignment horizontal="left" vertical="center" wrapText="1"/>
      <protection locked="0"/>
    </xf>
    <xf numFmtId="0" fontId="2" fillId="0" borderId="71" xfId="0" applyFont="1" applyBorder="1" applyAlignment="1" applyProtection="1">
      <alignment horizontal="left" vertical="center" wrapText="1"/>
      <protection locked="0"/>
    </xf>
    <xf numFmtId="0" fontId="2" fillId="0" borderId="49" xfId="0" applyFont="1" applyBorder="1" applyAlignment="1" applyProtection="1">
      <alignment horizontal="left" vertical="center" wrapText="1"/>
      <protection locked="0"/>
    </xf>
    <xf numFmtId="0" fontId="2" fillId="0" borderId="43" xfId="47" applyFont="1" applyBorder="1" applyAlignment="1">
      <alignment horizontal="left" vertical="center" wrapText="1"/>
    </xf>
    <xf numFmtId="0" fontId="66" fillId="0" borderId="16" xfId="47" applyFont="1" applyBorder="1" applyAlignment="1">
      <alignment horizontal="left" vertical="center" wrapText="1"/>
    </xf>
    <xf numFmtId="0" fontId="2" fillId="22" borderId="104" xfId="47" applyFont="1" applyFill="1" applyBorder="1" applyAlignment="1">
      <alignment horizontal="center"/>
    </xf>
    <xf numFmtId="0" fontId="2" fillId="0" borderId="67" xfId="47" applyFont="1" applyBorder="1" applyAlignment="1">
      <alignment horizontal="left" vertical="center" wrapText="1"/>
    </xf>
    <xf numFmtId="0" fontId="2" fillId="0" borderId="13" xfId="47" applyFont="1" applyBorder="1" applyAlignment="1">
      <alignment horizontal="left" vertical="center" wrapText="1"/>
    </xf>
    <xf numFmtId="0" fontId="2" fillId="0" borderId="6" xfId="47" applyFont="1" applyBorder="1" applyAlignment="1">
      <alignment horizontal="left" vertical="center" wrapText="1"/>
    </xf>
    <xf numFmtId="0" fontId="13" fillId="0" borderId="67" xfId="47" applyFont="1" applyBorder="1" applyAlignment="1">
      <alignment horizontal="center" vertical="center" wrapText="1"/>
    </xf>
    <xf numFmtId="0" fontId="13" fillId="0" borderId="13" xfId="47" applyFont="1" applyBorder="1" applyAlignment="1">
      <alignment horizontal="center" vertical="center" wrapText="1"/>
    </xf>
    <xf numFmtId="0" fontId="13" fillId="0" borderId="6" xfId="47" applyFont="1" applyBorder="1" applyAlignment="1">
      <alignment horizontal="center" vertical="center" wrapText="1"/>
    </xf>
    <xf numFmtId="0" fontId="60" fillId="0" borderId="67" xfId="47" applyFont="1" applyBorder="1" applyAlignment="1">
      <alignment horizontal="center" vertical="center" wrapText="1"/>
    </xf>
    <xf numFmtId="0" fontId="60" fillId="0" borderId="13" xfId="47" applyFont="1" applyBorder="1" applyAlignment="1">
      <alignment horizontal="center" vertical="center" wrapText="1"/>
    </xf>
    <xf numFmtId="0" fontId="60" fillId="0" borderId="6" xfId="47" applyFont="1" applyBorder="1" applyAlignment="1">
      <alignment horizontal="center" vertical="center" wrapText="1"/>
    </xf>
    <xf numFmtId="0" fontId="13" fillId="0" borderId="43" xfId="47" applyFont="1" applyBorder="1" applyAlignment="1">
      <alignment horizontal="center" vertical="center" wrapText="1"/>
    </xf>
    <xf numFmtId="0" fontId="13" fillId="0" borderId="1" xfId="47" applyFont="1" applyBorder="1" applyAlignment="1">
      <alignment horizontal="center" vertical="center" wrapText="1"/>
    </xf>
    <xf numFmtId="0" fontId="0" fillId="0" borderId="13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61" fillId="0" borderId="43" xfId="47" applyFont="1" applyBorder="1" applyAlignment="1">
      <alignment horizontal="center" vertical="center" wrapText="1"/>
    </xf>
    <xf numFmtId="0" fontId="61" fillId="0" borderId="1" xfId="47" applyFont="1" applyBorder="1" applyAlignment="1">
      <alignment horizontal="center" vertical="center" wrapText="1"/>
    </xf>
    <xf numFmtId="0" fontId="60" fillId="0" borderId="43" xfId="47" applyFont="1" applyBorder="1" applyAlignment="1">
      <alignment horizontal="center" vertical="center" wrapText="1"/>
    </xf>
    <xf numFmtId="0" fontId="60" fillId="0" borderId="1" xfId="47" applyFont="1" applyBorder="1" applyAlignment="1">
      <alignment horizontal="center" vertical="center" wrapText="1"/>
    </xf>
    <xf numFmtId="0" fontId="2" fillId="0" borderId="67" xfId="47" applyFont="1" applyBorder="1" applyAlignment="1">
      <alignment horizontal="center" vertical="center" wrapText="1"/>
    </xf>
    <xf numFmtId="0" fontId="2" fillId="0" borderId="13" xfId="47" applyFont="1" applyBorder="1" applyAlignment="1">
      <alignment horizontal="center" vertical="center" wrapText="1"/>
    </xf>
    <xf numFmtId="0" fontId="2" fillId="0" borderId="6" xfId="47" applyFont="1" applyBorder="1" applyAlignment="1">
      <alignment horizontal="center" vertical="center" wrapText="1"/>
    </xf>
    <xf numFmtId="0" fontId="2" fillId="0" borderId="71" xfId="47" applyFont="1" applyBorder="1" applyAlignment="1">
      <alignment horizontal="left" vertical="center" wrapText="1"/>
    </xf>
    <xf numFmtId="0" fontId="2" fillId="0" borderId="48" xfId="47" applyFont="1" applyBorder="1" applyAlignment="1">
      <alignment horizontal="left" vertical="center" wrapText="1"/>
    </xf>
    <xf numFmtId="0" fontId="2" fillId="0" borderId="88" xfId="47" applyFont="1" applyBorder="1" applyAlignment="1">
      <alignment horizontal="left" vertical="center" wrapText="1"/>
    </xf>
    <xf numFmtId="0" fontId="2" fillId="22" borderId="45" xfId="47" applyFont="1" applyFill="1" applyBorder="1" applyAlignment="1">
      <alignment horizontal="center" vertical="center"/>
    </xf>
    <xf numFmtId="0" fontId="2" fillId="22" borderId="46" xfId="47" applyFont="1" applyFill="1" applyBorder="1" applyAlignment="1">
      <alignment horizontal="center" vertical="center"/>
    </xf>
    <xf numFmtId="0" fontId="77" fillId="0" borderId="67" xfId="0" applyFont="1" applyBorder="1" applyAlignment="1" applyProtection="1">
      <alignment horizontal="center" vertical="center" wrapText="1"/>
      <protection locked="0"/>
    </xf>
    <xf numFmtId="0" fontId="77" fillId="0" borderId="13" xfId="0" applyFont="1" applyBorder="1" applyAlignment="1" applyProtection="1">
      <alignment horizontal="center" vertical="center" wrapText="1"/>
      <protection locked="0"/>
    </xf>
    <xf numFmtId="0" fontId="77" fillId="0" borderId="68" xfId="0" applyFont="1" applyBorder="1" applyAlignment="1" applyProtection="1">
      <alignment horizontal="center" vertical="center" wrapText="1"/>
      <protection locked="0"/>
    </xf>
    <xf numFmtId="0" fontId="1" fillId="0" borderId="21" xfId="0" applyFont="1" applyBorder="1" applyProtection="1">
      <protection locked="0"/>
    </xf>
    <xf numFmtId="0" fontId="1" fillId="0" borderId="22" xfId="0" applyFont="1" applyBorder="1" applyProtection="1">
      <protection locked="0"/>
    </xf>
    <xf numFmtId="0" fontId="1" fillId="6" borderId="21" xfId="0" applyFont="1" applyFill="1" applyBorder="1" applyAlignment="1" applyProtection="1">
      <alignment horizontal="center" vertical="center" wrapText="1"/>
      <protection locked="0"/>
    </xf>
    <xf numFmtId="0" fontId="1" fillId="6" borderId="22" xfId="0" applyFont="1" applyFill="1" applyBorder="1" applyAlignment="1" applyProtection="1">
      <alignment horizontal="center" vertical="center" wrapText="1"/>
      <protection locked="0"/>
    </xf>
    <xf numFmtId="0" fontId="1" fillId="6" borderId="22" xfId="0" applyFont="1" applyFill="1" applyBorder="1" applyAlignment="1" applyProtection="1">
      <alignment horizontal="center" vertical="center"/>
      <protection locked="0"/>
    </xf>
    <xf numFmtId="0" fontId="4" fillId="2" borderId="21" xfId="0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 applyProtection="1">
      <alignment horizontal="center" vertical="center"/>
      <protection locked="0"/>
    </xf>
    <xf numFmtId="0" fontId="2" fillId="0" borderId="43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50" fillId="22" borderId="20" xfId="0" applyFont="1" applyFill="1" applyBorder="1" applyAlignment="1" applyProtection="1">
      <alignment horizontal="center" vertical="center" wrapText="1"/>
      <protection locked="0"/>
    </xf>
    <xf numFmtId="0" fontId="50" fillId="22" borderId="21" xfId="0" applyFont="1" applyFill="1" applyBorder="1" applyAlignment="1" applyProtection="1">
      <alignment horizontal="center" vertical="center" wrapText="1"/>
      <protection locked="0"/>
    </xf>
    <xf numFmtId="0" fontId="50" fillId="22" borderId="22" xfId="0" applyFont="1" applyFill="1" applyBorder="1" applyAlignment="1" applyProtection="1">
      <alignment horizontal="center" vertical="center" wrapText="1"/>
      <protection locked="0"/>
    </xf>
    <xf numFmtId="0" fontId="13" fillId="0" borderId="59" xfId="0" applyFont="1" applyBorder="1" applyAlignment="1" applyProtection="1">
      <alignment horizontal="center" vertical="center" wrapText="1"/>
      <protection locked="0"/>
    </xf>
    <xf numFmtId="0" fontId="13" fillId="0" borderId="25" xfId="0" applyFont="1" applyBorder="1" applyAlignment="1" applyProtection="1">
      <alignment horizontal="center" vertical="center" wrapText="1"/>
      <protection locked="0"/>
    </xf>
    <xf numFmtId="0" fontId="13" fillId="0" borderId="67" xfId="0" applyFont="1" applyBorder="1" applyAlignment="1" applyProtection="1">
      <alignment horizontal="center" vertical="center" wrapText="1"/>
      <protection locked="0"/>
    </xf>
    <xf numFmtId="0" fontId="13" fillId="0" borderId="68" xfId="0" applyFont="1" applyBorder="1" applyAlignment="1" applyProtection="1">
      <alignment horizontal="center" vertical="center" wrapText="1"/>
      <protection locked="0"/>
    </xf>
    <xf numFmtId="0" fontId="2" fillId="0" borderId="4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left" vertical="center"/>
    </xf>
    <xf numFmtId="0" fontId="2" fillId="22" borderId="56" xfId="0" applyFont="1" applyFill="1" applyBorder="1" applyAlignment="1">
      <alignment horizontal="center" vertical="center"/>
    </xf>
    <xf numFmtId="0" fontId="2" fillId="22" borderId="55" xfId="0" applyFont="1" applyFill="1" applyBorder="1" applyAlignment="1">
      <alignment horizontal="center" vertical="center"/>
    </xf>
    <xf numFmtId="0" fontId="2" fillId="22" borderId="58" xfId="0" applyFont="1" applyFill="1" applyBorder="1" applyAlignment="1">
      <alignment horizontal="center" vertical="center"/>
    </xf>
    <xf numFmtId="0" fontId="2" fillId="22" borderId="98" xfId="0" applyFont="1" applyFill="1" applyBorder="1" applyAlignment="1">
      <alignment horizontal="center"/>
    </xf>
    <xf numFmtId="0" fontId="2" fillId="22" borderId="55" xfId="0" applyFont="1" applyFill="1" applyBorder="1" applyAlignment="1">
      <alignment horizontal="center"/>
    </xf>
    <xf numFmtId="0" fontId="2" fillId="22" borderId="58" xfId="0" applyFont="1" applyFill="1" applyBorder="1" applyAlignment="1">
      <alignment horizontal="center"/>
    </xf>
    <xf numFmtId="0" fontId="2" fillId="0" borderId="3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17" fillId="23" borderId="20" xfId="0" applyFont="1" applyFill="1" applyBorder="1" applyAlignment="1">
      <alignment horizontal="center" vertical="center" wrapText="1"/>
    </xf>
    <xf numFmtId="0" fontId="17" fillId="23" borderId="21" xfId="0" applyFont="1" applyFill="1" applyBorder="1" applyAlignment="1">
      <alignment horizontal="center" vertical="center" wrapText="1"/>
    </xf>
    <xf numFmtId="0" fontId="13" fillId="23" borderId="89" xfId="0" applyFont="1" applyFill="1" applyBorder="1" applyAlignment="1">
      <alignment horizontal="center" vertical="center" wrapText="1"/>
    </xf>
    <xf numFmtId="0" fontId="67" fillId="0" borderId="16" xfId="0" applyFont="1" applyBorder="1" applyAlignment="1" applyProtection="1">
      <alignment horizontal="left" vertical="center" wrapText="1"/>
      <protection locked="0"/>
    </xf>
    <xf numFmtId="0" fontId="4" fillId="6" borderId="20" xfId="0" applyFont="1" applyFill="1" applyBorder="1" applyAlignment="1" applyProtection="1">
      <alignment horizontal="center" vertical="center" wrapText="1"/>
      <protection locked="0"/>
    </xf>
    <xf numFmtId="0" fontId="4" fillId="6" borderId="22" xfId="0" applyFont="1" applyFill="1" applyBorder="1" applyAlignment="1" applyProtection="1">
      <alignment horizontal="center" vertical="center" wrapText="1"/>
      <protection locked="0"/>
    </xf>
    <xf numFmtId="0" fontId="4" fillId="25" borderId="20" xfId="0" applyFont="1" applyFill="1" applyBorder="1" applyAlignment="1" applyProtection="1">
      <alignment horizontal="center" vertical="center" wrapText="1"/>
      <protection locked="0"/>
    </xf>
    <xf numFmtId="0" fontId="4" fillId="25" borderId="22" xfId="0" applyFont="1" applyFill="1" applyBorder="1" applyAlignment="1" applyProtection="1">
      <alignment horizontal="center" vertical="center" wrapText="1"/>
      <protection locked="0"/>
    </xf>
    <xf numFmtId="0" fontId="1" fillId="25" borderId="20" xfId="0" applyFont="1" applyFill="1" applyBorder="1" applyAlignment="1" applyProtection="1">
      <alignment horizontal="center" vertical="center" wrapText="1"/>
      <protection hidden="1"/>
    </xf>
    <xf numFmtId="0" fontId="1" fillId="25" borderId="22" xfId="0" applyFont="1" applyFill="1" applyBorder="1" applyAlignment="1" applyProtection="1">
      <alignment horizontal="center" vertical="center" wrapText="1"/>
      <protection hidden="1"/>
    </xf>
    <xf numFmtId="0" fontId="1" fillId="6" borderId="17" xfId="0" applyFont="1" applyFill="1" applyBorder="1" applyAlignment="1" applyProtection="1">
      <alignment horizontal="center" vertical="center" wrapText="1"/>
      <protection locked="0"/>
    </xf>
    <xf numFmtId="0" fontId="1" fillId="6" borderId="18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1" fillId="0" borderId="21" xfId="0" applyFont="1" applyBorder="1" applyAlignment="1" applyProtection="1">
      <alignment horizontal="center" vertical="center" wrapText="1"/>
      <protection locked="0"/>
    </xf>
    <xf numFmtId="0" fontId="1" fillId="0" borderId="22" xfId="0" applyFont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67" fillId="0" borderId="0" xfId="0" applyFont="1" applyAlignment="1" applyProtection="1">
      <alignment horizontal="left" vertical="center" wrapText="1"/>
      <protection locked="0"/>
    </xf>
    <xf numFmtId="0" fontId="1" fillId="6" borderId="19" xfId="0" applyFont="1" applyFill="1" applyBorder="1" applyAlignment="1" applyProtection="1">
      <alignment horizontal="center" vertical="center" wrapText="1"/>
      <protection locked="0"/>
    </xf>
    <xf numFmtId="0" fontId="1" fillId="6" borderId="20" xfId="0" applyFont="1" applyFill="1" applyBorder="1" applyAlignment="1" applyProtection="1">
      <alignment horizontal="center" vertical="center" wrapText="1"/>
      <protection locked="0"/>
    </xf>
    <xf numFmtId="0" fontId="49" fillId="0" borderId="20" xfId="0" applyFont="1" applyBorder="1" applyAlignment="1" applyProtection="1">
      <alignment horizontal="center" vertical="center" wrapText="1"/>
      <protection locked="0"/>
    </xf>
    <xf numFmtId="0" fontId="1" fillId="6" borderId="41" xfId="0" applyFont="1" applyFill="1" applyBorder="1" applyAlignment="1" applyProtection="1">
      <alignment horizontal="center" vertical="center" wrapText="1"/>
      <protection locked="0"/>
    </xf>
    <xf numFmtId="0" fontId="1" fillId="6" borderId="0" xfId="0" applyFont="1" applyFill="1" applyAlignment="1" applyProtection="1">
      <alignment horizontal="center" vertical="center" wrapText="1"/>
      <protection locked="0"/>
    </xf>
    <xf numFmtId="0" fontId="67" fillId="0" borderId="16" xfId="44" applyFont="1" applyBorder="1" applyAlignment="1" applyProtection="1">
      <alignment horizontal="left" vertical="center"/>
      <protection locked="0"/>
    </xf>
    <xf numFmtId="0" fontId="9" fillId="0" borderId="16" xfId="44" applyFont="1" applyBorder="1" applyAlignment="1" applyProtection="1">
      <alignment horizontal="right" vertical="center"/>
      <protection locked="0"/>
    </xf>
    <xf numFmtId="0" fontId="1" fillId="0" borderId="17" xfId="44" applyFont="1" applyBorder="1" applyAlignment="1" applyProtection="1">
      <alignment horizontal="left" vertical="center"/>
      <protection locked="0"/>
    </xf>
    <xf numFmtId="0" fontId="1" fillId="0" borderId="18" xfId="44" applyFont="1" applyBorder="1" applyAlignment="1" applyProtection="1">
      <alignment horizontal="left" vertical="center"/>
      <protection locked="0"/>
    </xf>
    <xf numFmtId="0" fontId="1" fillId="0" borderId="41" xfId="44" applyFont="1" applyBorder="1" applyAlignment="1" applyProtection="1">
      <alignment horizontal="left" vertical="center"/>
      <protection locked="0"/>
    </xf>
    <xf numFmtId="0" fontId="1" fillId="0" borderId="0" xfId="44" applyFont="1" applyAlignment="1" applyProtection="1">
      <alignment horizontal="left" vertical="center"/>
      <protection locked="0"/>
    </xf>
    <xf numFmtId="0" fontId="1" fillId="0" borderId="50" xfId="44" applyFont="1" applyBorder="1" applyAlignment="1" applyProtection="1">
      <alignment horizontal="left" vertical="center"/>
      <protection locked="0"/>
    </xf>
    <xf numFmtId="0" fontId="1" fillId="0" borderId="16" xfId="44" applyFont="1" applyBorder="1" applyAlignment="1" applyProtection="1">
      <alignment horizontal="left" vertical="center"/>
      <protection locked="0"/>
    </xf>
    <xf numFmtId="0" fontId="49" fillId="0" borderId="17" xfId="44" applyFont="1" applyBorder="1" applyAlignment="1" applyProtection="1">
      <alignment horizontal="left" vertical="center"/>
      <protection locked="0"/>
    </xf>
    <xf numFmtId="0" fontId="49" fillId="0" borderId="18" xfId="44" applyFont="1" applyBorder="1" applyAlignment="1" applyProtection="1">
      <alignment horizontal="left" vertical="center"/>
      <protection locked="0"/>
    </xf>
    <xf numFmtId="0" fontId="49" fillId="0" borderId="19" xfId="44" applyFont="1" applyBorder="1" applyAlignment="1" applyProtection="1">
      <alignment horizontal="left" vertical="center"/>
      <protection locked="0"/>
    </xf>
    <xf numFmtId="1" fontId="1" fillId="0" borderId="17" xfId="44" applyNumberFormat="1" applyFont="1" applyBorder="1" applyAlignment="1" applyProtection="1">
      <alignment horizontal="center" vertical="center"/>
      <protection locked="0"/>
    </xf>
    <xf numFmtId="1" fontId="1" fillId="0" borderId="19" xfId="44" applyNumberFormat="1" applyFont="1" applyBorder="1" applyAlignment="1" applyProtection="1">
      <alignment horizontal="center" vertical="center"/>
      <protection locked="0"/>
    </xf>
    <xf numFmtId="0" fontId="49" fillId="0" borderId="43" xfId="44" applyFont="1" applyBorder="1" applyAlignment="1" applyProtection="1">
      <alignment horizontal="left" vertical="center"/>
      <protection locked="0"/>
    </xf>
    <xf numFmtId="0" fontId="49" fillId="0" borderId="1" xfId="44" applyFont="1" applyBorder="1" applyAlignment="1" applyProtection="1">
      <alignment horizontal="left" vertical="center"/>
      <protection locked="0"/>
    </xf>
    <xf numFmtId="0" fontId="49" fillId="0" borderId="44" xfId="44" applyFont="1" applyBorder="1" applyAlignment="1" applyProtection="1">
      <alignment horizontal="left" vertical="center"/>
      <protection locked="0"/>
    </xf>
    <xf numFmtId="1" fontId="1" fillId="0" borderId="43" xfId="44" applyNumberFormat="1" applyFont="1" applyBorder="1" applyAlignment="1" applyProtection="1">
      <alignment horizontal="center" vertical="center"/>
      <protection locked="0"/>
    </xf>
    <xf numFmtId="1" fontId="1" fillId="0" borderId="44" xfId="44" applyNumberFormat="1" applyFont="1" applyBorder="1" applyAlignment="1" applyProtection="1">
      <alignment horizontal="center" vertical="center"/>
      <protection locked="0"/>
    </xf>
    <xf numFmtId="0" fontId="49" fillId="0" borderId="50" xfId="44" applyFont="1" applyBorder="1" applyAlignment="1" applyProtection="1">
      <alignment horizontal="left" vertical="center"/>
      <protection locked="0"/>
    </xf>
    <xf numFmtId="0" fontId="49" fillId="0" borderId="16" xfId="44" applyFont="1" applyBorder="1" applyAlignment="1" applyProtection="1">
      <alignment horizontal="left" vertical="center"/>
      <protection locked="0"/>
    </xf>
    <xf numFmtId="0" fontId="49" fillId="0" borderId="51" xfId="44" applyFont="1" applyBorder="1" applyAlignment="1" applyProtection="1">
      <alignment horizontal="left" vertical="center"/>
      <protection locked="0"/>
    </xf>
    <xf numFmtId="1" fontId="1" fillId="0" borderId="50" xfId="44" applyNumberFormat="1" applyFont="1" applyBorder="1" applyAlignment="1" applyProtection="1">
      <alignment horizontal="center" vertical="center"/>
      <protection locked="0"/>
    </xf>
    <xf numFmtId="1" fontId="1" fillId="0" borderId="51" xfId="44" applyNumberFormat="1" applyFont="1" applyBorder="1" applyAlignment="1" applyProtection="1">
      <alignment horizontal="center" vertical="center"/>
      <protection locked="0"/>
    </xf>
    <xf numFmtId="0" fontId="49" fillId="0" borderId="43" xfId="44" applyFont="1" applyBorder="1" applyAlignment="1" applyProtection="1">
      <alignment horizontal="left" vertical="center" wrapText="1"/>
      <protection locked="0"/>
    </xf>
    <xf numFmtId="1" fontId="1" fillId="0" borderId="6" xfId="44" applyNumberFormat="1" applyFont="1" applyBorder="1" applyAlignment="1" applyProtection="1">
      <alignment horizontal="center" vertical="center"/>
      <protection locked="0"/>
    </xf>
    <xf numFmtId="0" fontId="49" fillId="0" borderId="94" xfId="44" applyFont="1" applyBorder="1" applyAlignment="1" applyProtection="1">
      <alignment horizontal="left" vertical="center"/>
      <protection locked="0"/>
    </xf>
    <xf numFmtId="0" fontId="49" fillId="0" borderId="5" xfId="44" applyFont="1" applyBorder="1" applyAlignment="1" applyProtection="1">
      <alignment horizontal="left" vertical="center"/>
      <protection locked="0"/>
    </xf>
    <xf numFmtId="0" fontId="49" fillId="0" borderId="95" xfId="44" applyFont="1" applyBorder="1" applyAlignment="1" applyProtection="1">
      <alignment horizontal="left" vertical="center"/>
      <protection locked="0"/>
    </xf>
    <xf numFmtId="0" fontId="1" fillId="0" borderId="17" xfId="44" applyFont="1" applyBorder="1" applyAlignment="1" applyProtection="1">
      <alignment horizontal="left" vertical="center" wrapText="1"/>
      <protection locked="0"/>
    </xf>
    <xf numFmtId="0" fontId="1" fillId="0" borderId="18" xfId="44" applyFont="1" applyBorder="1" applyAlignment="1" applyProtection="1">
      <alignment horizontal="left" vertical="center" wrapText="1"/>
      <protection locked="0"/>
    </xf>
    <xf numFmtId="0" fontId="1" fillId="0" borderId="41" xfId="44" applyFont="1" applyBorder="1" applyAlignment="1" applyProtection="1">
      <alignment horizontal="left" vertical="center" wrapText="1"/>
      <protection locked="0"/>
    </xf>
    <xf numFmtId="0" fontId="1" fillId="0" borderId="0" xfId="44" applyFont="1" applyAlignment="1" applyProtection="1">
      <alignment horizontal="left" vertical="center" wrapText="1"/>
      <protection locked="0"/>
    </xf>
    <xf numFmtId="1" fontId="1" fillId="0" borderId="18" xfId="44" applyNumberFormat="1" applyFont="1" applyBorder="1" applyAlignment="1" applyProtection="1">
      <alignment horizontal="center" vertical="center"/>
      <protection locked="0"/>
    </xf>
    <xf numFmtId="0" fontId="49" fillId="0" borderId="45" xfId="44" applyFont="1" applyBorder="1" applyAlignment="1" applyProtection="1">
      <alignment horizontal="left" vertical="center"/>
      <protection locked="0"/>
    </xf>
    <xf numFmtId="0" fontId="49" fillId="0" borderId="46" xfId="44" applyFont="1" applyBorder="1" applyAlignment="1" applyProtection="1">
      <alignment horizontal="left" vertical="center"/>
      <protection locked="0"/>
    </xf>
    <xf numFmtId="0" fontId="49" fillId="0" borderId="47" xfId="44" applyFont="1" applyBorder="1" applyAlignment="1" applyProtection="1">
      <alignment horizontal="left" vertical="center"/>
      <protection locked="0"/>
    </xf>
    <xf numFmtId="1" fontId="1" fillId="0" borderId="45" xfId="44" applyNumberFormat="1" applyFont="1" applyBorder="1" applyAlignment="1" applyProtection="1">
      <alignment horizontal="center" vertical="center"/>
      <protection locked="0"/>
    </xf>
    <xf numFmtId="1" fontId="1" fillId="0" borderId="47" xfId="44" applyNumberFormat="1" applyFont="1" applyBorder="1" applyAlignment="1" applyProtection="1">
      <alignment horizontal="center" vertical="center"/>
      <protection locked="0"/>
    </xf>
    <xf numFmtId="0" fontId="68" fillId="0" borderId="16" xfId="44" applyFont="1" applyBorder="1" applyAlignment="1" applyProtection="1">
      <alignment horizontal="left" vertical="center"/>
      <protection locked="0"/>
    </xf>
    <xf numFmtId="1" fontId="1" fillId="0" borderId="16" xfId="44" applyNumberFormat="1" applyFont="1" applyBorder="1" applyAlignment="1" applyProtection="1">
      <alignment horizontal="center" vertical="center"/>
      <protection locked="0"/>
    </xf>
    <xf numFmtId="0" fontId="49" fillId="0" borderId="59" xfId="44" applyFont="1" applyBorder="1" applyAlignment="1" applyProtection="1">
      <alignment horizontal="left" vertical="center"/>
      <protection locked="0"/>
    </xf>
    <xf numFmtId="0" fontId="49" fillId="0" borderId="60" xfId="44" applyFont="1" applyBorder="1" applyAlignment="1" applyProtection="1">
      <alignment horizontal="left" vertical="center"/>
      <protection locked="0"/>
    </xf>
    <xf numFmtId="0" fontId="49" fillId="0" borderId="25" xfId="44" applyFont="1" applyBorder="1" applyAlignment="1" applyProtection="1">
      <alignment horizontal="left" vertical="center"/>
      <protection locked="0"/>
    </xf>
    <xf numFmtId="1" fontId="1" fillId="0" borderId="59" xfId="44" applyNumberFormat="1" applyFont="1" applyBorder="1" applyAlignment="1" applyProtection="1">
      <alignment horizontal="center" vertical="center"/>
      <protection locked="0"/>
    </xf>
    <xf numFmtId="1" fontId="1" fillId="0" borderId="25" xfId="44" applyNumberFormat="1" applyFont="1" applyBorder="1" applyAlignment="1" applyProtection="1">
      <alignment horizontal="center" vertical="center"/>
      <protection locked="0"/>
    </xf>
    <xf numFmtId="0" fontId="1" fillId="0" borderId="50" xfId="44" applyFont="1" applyBorder="1" applyAlignment="1" applyProtection="1">
      <alignment horizontal="left" vertical="center" wrapText="1"/>
      <protection locked="0"/>
    </xf>
    <xf numFmtId="0" fontId="1" fillId="0" borderId="16" xfId="44" applyFont="1" applyBorder="1" applyAlignment="1" applyProtection="1">
      <alignment horizontal="left" vertical="center" wrapText="1"/>
      <protection locked="0"/>
    </xf>
    <xf numFmtId="0" fontId="47" fillId="6" borderId="111" xfId="44" applyFont="1" applyFill="1" applyBorder="1" applyAlignment="1" applyProtection="1">
      <alignment horizontal="center"/>
      <protection locked="0"/>
    </xf>
    <xf numFmtId="0" fontId="47" fillId="6" borderId="113" xfId="44" applyFont="1" applyFill="1" applyBorder="1" applyAlignment="1" applyProtection="1">
      <alignment horizontal="center"/>
      <protection locked="0"/>
    </xf>
    <xf numFmtId="0" fontId="49" fillId="0" borderId="116" xfId="44" applyFont="1" applyBorder="1" applyAlignment="1" applyProtection="1">
      <alignment horizontal="left"/>
      <protection locked="0"/>
    </xf>
    <xf numFmtId="0" fontId="49" fillId="0" borderId="63" xfId="44" applyFont="1" applyBorder="1" applyAlignment="1" applyProtection="1">
      <alignment horizontal="left"/>
      <protection locked="0"/>
    </xf>
    <xf numFmtId="0" fontId="49" fillId="0" borderId="66" xfId="44" applyFont="1" applyBorder="1" applyAlignment="1" applyProtection="1">
      <alignment horizontal="left"/>
      <protection locked="0"/>
    </xf>
    <xf numFmtId="1" fontId="53" fillId="0" borderId="116" xfId="44" applyNumberFormat="1" applyFont="1" applyBorder="1" applyAlignment="1" applyProtection="1">
      <alignment horizontal="center" vertical="center"/>
      <protection locked="0"/>
    </xf>
    <xf numFmtId="1" fontId="53" fillId="0" borderId="66" xfId="44" applyNumberFormat="1" applyFont="1" applyBorder="1" applyAlignment="1" applyProtection="1">
      <alignment horizontal="center" vertical="center"/>
      <protection locked="0"/>
    </xf>
    <xf numFmtId="0" fontId="49" fillId="0" borderId="67" xfId="44" applyFont="1" applyBorder="1" applyAlignment="1" applyProtection="1">
      <alignment horizontal="left"/>
      <protection locked="0"/>
    </xf>
    <xf numFmtId="0" fontId="49" fillId="0" borderId="13" xfId="44" applyFont="1" applyBorder="1" applyAlignment="1" applyProtection="1">
      <alignment horizontal="left"/>
      <protection locked="0"/>
    </xf>
    <xf numFmtId="0" fontId="49" fillId="0" borderId="68" xfId="44" applyFont="1" applyBorder="1" applyAlignment="1" applyProtection="1">
      <alignment horizontal="left"/>
      <protection locked="0"/>
    </xf>
    <xf numFmtId="1" fontId="53" fillId="0" borderId="67" xfId="44" applyNumberFormat="1" applyFont="1" applyBorder="1" applyAlignment="1" applyProtection="1">
      <alignment horizontal="center" vertical="center"/>
      <protection locked="0"/>
    </xf>
    <xf numFmtId="1" fontId="53" fillId="0" borderId="68" xfId="44" applyNumberFormat="1" applyFont="1" applyBorder="1" applyAlignment="1" applyProtection="1">
      <alignment horizontal="center" vertical="center"/>
      <protection locked="0"/>
    </xf>
    <xf numFmtId="1" fontId="53" fillId="6" borderId="67" xfId="44" applyNumberFormat="1" applyFont="1" applyFill="1" applyBorder="1" applyAlignment="1">
      <alignment horizontal="center" vertical="center"/>
    </xf>
    <xf numFmtId="1" fontId="53" fillId="6" borderId="68" xfId="44" applyNumberFormat="1" applyFont="1" applyFill="1" applyBorder="1" applyAlignment="1">
      <alignment horizontal="center" vertical="center"/>
    </xf>
    <xf numFmtId="1" fontId="53" fillId="6" borderId="116" xfId="44" applyNumberFormat="1" applyFont="1" applyFill="1" applyBorder="1" applyAlignment="1">
      <alignment horizontal="center" vertical="center"/>
    </xf>
    <xf numFmtId="1" fontId="53" fillId="6" borderId="66" xfId="44" applyNumberFormat="1" applyFont="1" applyFill="1" applyBorder="1" applyAlignment="1">
      <alignment horizontal="center" vertical="center"/>
    </xf>
    <xf numFmtId="0" fontId="1" fillId="6" borderId="91" xfId="44" applyFont="1" applyFill="1" applyBorder="1" applyAlignment="1" applyProtection="1">
      <alignment horizontal="center" vertical="center"/>
      <protection locked="0"/>
    </xf>
    <xf numFmtId="0" fontId="1" fillId="6" borderId="118" xfId="44" applyFont="1" applyFill="1" applyBorder="1" applyAlignment="1" applyProtection="1">
      <alignment horizontal="center" vertical="center"/>
      <protection locked="0"/>
    </xf>
    <xf numFmtId="0" fontId="49" fillId="6" borderId="17" xfId="44" applyFont="1" applyFill="1" applyBorder="1" applyAlignment="1" applyProtection="1">
      <alignment horizontal="center" vertical="center"/>
      <protection locked="0"/>
    </xf>
    <xf numFmtId="0" fontId="49" fillId="6" borderId="19" xfId="44" applyFont="1" applyFill="1" applyBorder="1" applyAlignment="1" applyProtection="1">
      <alignment horizontal="center" vertical="center"/>
      <protection locked="0"/>
    </xf>
    <xf numFmtId="0" fontId="49" fillId="6" borderId="26" xfId="44" applyFont="1" applyFill="1" applyBorder="1" applyAlignment="1" applyProtection="1">
      <alignment horizontal="center" vertical="center"/>
      <protection locked="0"/>
    </xf>
    <xf numFmtId="0" fontId="49" fillId="6" borderId="28" xfId="44" applyFont="1" applyFill="1" applyBorder="1" applyAlignment="1" applyProtection="1">
      <alignment horizontal="center" vertical="center"/>
      <protection locked="0"/>
    </xf>
    <xf numFmtId="0" fontId="49" fillId="6" borderId="20" xfId="44" applyFont="1" applyFill="1" applyBorder="1" applyAlignment="1" applyProtection="1">
      <alignment horizontal="center" vertical="center"/>
      <protection locked="0"/>
    </xf>
    <xf numFmtId="0" fontId="49" fillId="6" borderId="21" xfId="44" applyFont="1" applyFill="1" applyBorder="1" applyAlignment="1" applyProtection="1">
      <alignment horizontal="center" vertical="center"/>
      <protection locked="0"/>
    </xf>
    <xf numFmtId="0" fontId="49" fillId="6" borderId="22" xfId="44" applyFont="1" applyFill="1" applyBorder="1" applyAlignment="1" applyProtection="1">
      <alignment horizontal="center" vertical="center"/>
      <protection locked="0"/>
    </xf>
    <xf numFmtId="0" fontId="1" fillId="6" borderId="17" xfId="44" applyFont="1" applyFill="1" applyBorder="1" applyAlignment="1" applyProtection="1">
      <alignment horizontal="center" vertical="center"/>
      <protection locked="0"/>
    </xf>
    <xf numFmtId="0" fontId="1" fillId="6" borderId="18" xfId="44" applyFont="1" applyFill="1" applyBorder="1" applyAlignment="1" applyProtection="1">
      <alignment horizontal="center" vertical="center"/>
      <protection locked="0"/>
    </xf>
    <xf numFmtId="0" fontId="1" fillId="6" borderId="19" xfId="44" applyFont="1" applyFill="1" applyBorder="1" applyAlignment="1" applyProtection="1">
      <alignment horizontal="center" vertical="center"/>
      <protection locked="0"/>
    </xf>
    <xf numFmtId="0" fontId="1" fillId="6" borderId="26" xfId="44" applyFont="1" applyFill="1" applyBorder="1" applyAlignment="1" applyProtection="1">
      <alignment horizontal="center" vertical="center"/>
      <protection locked="0"/>
    </xf>
    <xf numFmtId="0" fontId="1" fillId="6" borderId="27" xfId="44" applyFont="1" applyFill="1" applyBorder="1" applyAlignment="1" applyProtection="1">
      <alignment horizontal="center" vertical="center"/>
      <protection locked="0"/>
    </xf>
    <xf numFmtId="0" fontId="1" fillId="6" borderId="28" xfId="44" applyFont="1" applyFill="1" applyBorder="1" applyAlignment="1" applyProtection="1">
      <alignment horizontal="center" vertical="center"/>
      <protection locked="0"/>
    </xf>
    <xf numFmtId="0" fontId="1" fillId="6" borderId="76" xfId="44" applyFont="1" applyFill="1" applyBorder="1" applyAlignment="1" applyProtection="1">
      <alignment horizontal="center" vertical="center"/>
      <protection locked="0"/>
    </xf>
    <xf numFmtId="0" fontId="1" fillId="6" borderId="78" xfId="44" applyFont="1" applyFill="1" applyBorder="1" applyAlignment="1" applyProtection="1">
      <alignment horizontal="center" vertical="center"/>
      <protection locked="0"/>
    </xf>
    <xf numFmtId="0" fontId="1" fillId="6" borderId="77" xfId="44" applyFont="1" applyFill="1" applyBorder="1" applyAlignment="1" applyProtection="1">
      <alignment horizontal="center" vertical="center"/>
      <protection locked="0"/>
    </xf>
    <xf numFmtId="1" fontId="53" fillId="6" borderId="76" xfId="44" applyNumberFormat="1" applyFont="1" applyFill="1" applyBorder="1" applyAlignment="1">
      <alignment horizontal="center" vertical="center"/>
    </xf>
    <xf numFmtId="1" fontId="53" fillId="6" borderId="77" xfId="44" applyNumberFormat="1" applyFont="1" applyFill="1" applyBorder="1" applyAlignment="1">
      <alignment horizontal="center" vertical="center"/>
    </xf>
    <xf numFmtId="0" fontId="49" fillId="0" borderId="72" xfId="44" applyFont="1" applyBorder="1" applyAlignment="1" applyProtection="1">
      <alignment horizontal="center"/>
      <protection locked="0"/>
    </xf>
    <xf numFmtId="0" fontId="49" fillId="0" borderId="74" xfId="44" applyFont="1" applyBorder="1" applyAlignment="1" applyProtection="1">
      <alignment horizontal="center"/>
      <protection locked="0"/>
    </xf>
    <xf numFmtId="0" fontId="49" fillId="0" borderId="35" xfId="44" applyFont="1" applyBorder="1" applyAlignment="1" applyProtection="1">
      <alignment horizontal="center"/>
      <protection locked="0"/>
    </xf>
    <xf numFmtId="1" fontId="53" fillId="0" borderId="72" xfId="44" applyNumberFormat="1" applyFont="1" applyBorder="1" applyAlignment="1" applyProtection="1">
      <alignment horizontal="center" vertical="center"/>
      <protection locked="0"/>
    </xf>
    <xf numFmtId="1" fontId="53" fillId="0" borderId="35" xfId="44" applyNumberFormat="1" applyFont="1" applyBorder="1" applyAlignment="1" applyProtection="1">
      <alignment horizontal="center" vertical="center"/>
      <protection locked="0"/>
    </xf>
    <xf numFmtId="1" fontId="53" fillId="6" borderId="72" xfId="44" applyNumberFormat="1" applyFont="1" applyFill="1" applyBorder="1" applyAlignment="1">
      <alignment horizontal="center" vertical="center"/>
    </xf>
    <xf numFmtId="1" fontId="53" fillId="6" borderId="35" xfId="44" applyNumberFormat="1" applyFont="1" applyFill="1" applyBorder="1" applyAlignment="1">
      <alignment horizontal="center" vertical="center"/>
    </xf>
    <xf numFmtId="0" fontId="2" fillId="22" borderId="89" xfId="0" applyFont="1" applyFill="1" applyBorder="1" applyAlignment="1">
      <alignment horizontal="center" vertical="center" textRotation="90" wrapText="1"/>
    </xf>
    <xf numFmtId="0" fontId="17" fillId="22" borderId="0" xfId="0" applyFont="1" applyFill="1" applyAlignment="1">
      <alignment horizontal="center" vertical="center" wrapText="1"/>
    </xf>
    <xf numFmtId="0" fontId="2" fillId="22" borderId="89" xfId="0" applyFont="1" applyFill="1" applyBorder="1" applyAlignment="1">
      <alignment horizontal="center" vertical="center" wrapText="1"/>
    </xf>
    <xf numFmtId="0" fontId="15" fillId="22" borderId="89" xfId="0" applyFont="1" applyFill="1" applyBorder="1" applyAlignment="1">
      <alignment horizontal="center" vertical="center" textRotation="90" wrapText="1"/>
    </xf>
    <xf numFmtId="0" fontId="49" fillId="6" borderId="91" xfId="46" applyFont="1" applyFill="1" applyBorder="1" applyAlignment="1" applyProtection="1">
      <alignment horizontal="center" textRotation="90" wrapText="1"/>
      <protection hidden="1"/>
    </xf>
    <xf numFmtId="0" fontId="49" fillId="6" borderId="83" xfId="46" applyFont="1" applyFill="1" applyBorder="1" applyAlignment="1" applyProtection="1">
      <alignment horizontal="center" textRotation="90" wrapText="1"/>
      <protection hidden="1"/>
    </xf>
    <xf numFmtId="0" fontId="1" fillId="6" borderId="20" xfId="46" applyFont="1" applyFill="1" applyBorder="1" applyAlignment="1" applyProtection="1">
      <alignment horizontal="center" vertical="center" wrapText="1"/>
      <protection hidden="1"/>
    </xf>
    <xf numFmtId="0" fontId="1" fillId="6" borderId="22" xfId="46" applyFont="1" applyFill="1" applyBorder="1" applyAlignment="1" applyProtection="1">
      <alignment horizontal="center" vertical="center" wrapText="1"/>
      <protection hidden="1"/>
    </xf>
    <xf numFmtId="0" fontId="67" fillId="0" borderId="0" xfId="46" applyFont="1" applyAlignment="1" applyProtection="1">
      <alignment horizontal="left" vertical="center"/>
      <protection locked="0"/>
    </xf>
    <xf numFmtId="0" fontId="67" fillId="0" borderId="16" xfId="46" applyFont="1" applyBorder="1" applyAlignment="1" applyProtection="1">
      <alignment horizontal="left" vertical="center"/>
      <protection locked="0"/>
    </xf>
    <xf numFmtId="0" fontId="49" fillId="6" borderId="91" xfId="46" applyFont="1" applyFill="1" applyBorder="1" applyAlignment="1" applyProtection="1">
      <alignment horizontal="center" textRotation="90" wrapText="1"/>
      <protection locked="0"/>
    </xf>
    <xf numFmtId="0" fontId="49" fillId="6" borderId="83" xfId="46" applyFont="1" applyFill="1" applyBorder="1" applyAlignment="1" applyProtection="1">
      <alignment horizontal="center" textRotation="90" wrapText="1"/>
      <protection locked="0"/>
    </xf>
    <xf numFmtId="0" fontId="51" fillId="6" borderId="59" xfId="46" applyFont="1" applyFill="1" applyBorder="1" applyAlignment="1" applyProtection="1">
      <alignment horizontal="center" vertical="center" wrapText="1"/>
      <protection locked="0"/>
    </xf>
    <xf numFmtId="0" fontId="51" fillId="6" borderId="25" xfId="46" applyFont="1" applyFill="1" applyBorder="1" applyAlignment="1" applyProtection="1">
      <alignment horizontal="center" vertical="center" wrapText="1"/>
      <protection locked="0"/>
    </xf>
    <xf numFmtId="0" fontId="51" fillId="2" borderId="59" xfId="46" applyFont="1" applyFill="1" applyBorder="1" applyAlignment="1" applyProtection="1">
      <alignment horizontal="center" vertical="center" wrapText="1"/>
      <protection locked="0"/>
    </xf>
    <xf numFmtId="0" fontId="51" fillId="2" borderId="25" xfId="46" applyFont="1" applyFill="1" applyBorder="1" applyAlignment="1" applyProtection="1">
      <alignment horizontal="center" vertical="center" wrapText="1"/>
      <protection locked="0"/>
    </xf>
    <xf numFmtId="0" fontId="9" fillId="2" borderId="1" xfId="55" applyFont="1" applyFill="1" applyBorder="1" applyAlignment="1" applyProtection="1">
      <alignment horizontal="left" vertical="top" wrapText="1"/>
      <protection locked="0"/>
    </xf>
    <xf numFmtId="0" fontId="14" fillId="0" borderId="7" xfId="54" applyFont="1" applyBorder="1" applyAlignment="1" applyProtection="1">
      <alignment horizontal="left" vertical="top"/>
      <protection locked="0"/>
    </xf>
    <xf numFmtId="0" fontId="14" fillId="0" borderId="14" xfId="54" applyFont="1" applyBorder="1" applyAlignment="1" applyProtection="1">
      <alignment horizontal="left" vertical="top"/>
      <protection locked="0"/>
    </xf>
    <xf numFmtId="0" fontId="14" fillId="0" borderId="11" xfId="54" applyFont="1" applyBorder="1" applyAlignment="1" applyProtection="1">
      <alignment horizontal="left" vertical="top"/>
      <protection locked="0"/>
    </xf>
    <xf numFmtId="0" fontId="14" fillId="0" borderId="2" xfId="54" applyFont="1" applyBorder="1" applyAlignment="1" applyProtection="1">
      <alignment horizontal="left" vertical="top"/>
      <protection locked="0"/>
    </xf>
    <xf numFmtId="0" fontId="14" fillId="0" borderId="1" xfId="54" applyFont="1" applyBorder="1" applyAlignment="1" applyProtection="1">
      <alignment horizontal="left" vertical="top" wrapText="1"/>
      <protection locked="0"/>
    </xf>
    <xf numFmtId="0" fontId="9" fillId="0" borderId="1" xfId="54" applyFont="1" applyBorder="1" applyAlignment="1" applyProtection="1">
      <alignment horizontal="left" vertical="top" wrapText="1"/>
      <protection locked="0"/>
    </xf>
    <xf numFmtId="0" fontId="67" fillId="0" borderId="0" xfId="46" applyFont="1" applyAlignment="1" applyProtection="1">
      <alignment horizontal="left" vertical="center" wrapText="1" shrinkToFit="1"/>
      <protection locked="0"/>
    </xf>
    <xf numFmtId="0" fontId="67" fillId="0" borderId="16" xfId="46" applyFont="1" applyBorder="1" applyAlignment="1" applyProtection="1">
      <alignment horizontal="left" vertical="center" wrapText="1" shrinkToFit="1"/>
      <protection locked="0"/>
    </xf>
    <xf numFmtId="0" fontId="50" fillId="6" borderId="50" xfId="46" applyFont="1" applyFill="1" applyBorder="1" applyAlignment="1" applyProtection="1">
      <alignment horizontal="center" vertical="center" wrapText="1"/>
      <protection locked="0"/>
    </xf>
    <xf numFmtId="0" fontId="50" fillId="6" borderId="16" xfId="46" applyFont="1" applyFill="1" applyBorder="1" applyAlignment="1" applyProtection="1">
      <alignment horizontal="center" vertical="center" wrapText="1"/>
      <protection locked="0"/>
    </xf>
    <xf numFmtId="0" fontId="50" fillId="6" borderId="81" xfId="46" applyFont="1" applyFill="1" applyBorder="1" applyAlignment="1" applyProtection="1">
      <alignment horizontal="center" vertical="center" wrapText="1"/>
      <protection locked="0"/>
    </xf>
    <xf numFmtId="0" fontId="66" fillId="2" borderId="16" xfId="46" applyFont="1" applyFill="1" applyBorder="1" applyAlignment="1" applyProtection="1">
      <alignment horizontal="left" vertical="center" wrapText="1" shrinkToFit="1"/>
      <protection locked="0"/>
    </xf>
    <xf numFmtId="0" fontId="4" fillId="6" borderId="17" xfId="46" applyFont="1" applyFill="1" applyBorder="1" applyAlignment="1" applyProtection="1">
      <alignment horizontal="center" vertical="center" wrapText="1"/>
      <protection locked="0"/>
    </xf>
    <xf numFmtId="0" fontId="4" fillId="6" borderId="19" xfId="46" applyFont="1" applyFill="1" applyBorder="1" applyAlignment="1" applyProtection="1">
      <alignment horizontal="center" vertical="center" wrapText="1"/>
      <protection locked="0"/>
    </xf>
    <xf numFmtId="0" fontId="4" fillId="6" borderId="41" xfId="46" applyFont="1" applyFill="1" applyBorder="1" applyAlignment="1" applyProtection="1">
      <alignment horizontal="center" vertical="center" wrapText="1"/>
      <protection locked="0"/>
    </xf>
    <xf numFmtId="0" fontId="4" fillId="6" borderId="42" xfId="46" applyFont="1" applyFill="1" applyBorder="1" applyAlignment="1" applyProtection="1">
      <alignment horizontal="center" vertical="center" wrapText="1"/>
      <protection locked="0"/>
    </xf>
    <xf numFmtId="0" fontId="4" fillId="6" borderId="50" xfId="46" applyFont="1" applyFill="1" applyBorder="1" applyAlignment="1" applyProtection="1">
      <alignment horizontal="center" vertical="center" wrapText="1"/>
      <protection locked="0"/>
    </xf>
    <xf numFmtId="0" fontId="4" fillId="6" borderId="51" xfId="46" applyFont="1" applyFill="1" applyBorder="1" applyAlignment="1" applyProtection="1">
      <alignment horizontal="center" vertical="center" wrapText="1"/>
      <protection locked="0"/>
    </xf>
    <xf numFmtId="0" fontId="48" fillId="6" borderId="20" xfId="46" applyFont="1" applyFill="1" applyBorder="1" applyAlignment="1" applyProtection="1">
      <alignment horizontal="center" vertical="center" wrapText="1"/>
      <protection locked="0"/>
    </xf>
    <xf numFmtId="0" fontId="48" fillId="6" borderId="21" xfId="46" applyFont="1" applyFill="1" applyBorder="1" applyAlignment="1" applyProtection="1">
      <alignment horizontal="center" vertical="center" wrapText="1"/>
      <protection locked="0"/>
    </xf>
    <xf numFmtId="0" fontId="48" fillId="6" borderId="22" xfId="46" applyFont="1" applyFill="1" applyBorder="1" applyAlignment="1" applyProtection="1">
      <alignment horizontal="center" vertical="center" wrapText="1"/>
      <protection locked="0"/>
    </xf>
    <xf numFmtId="0" fontId="48" fillId="6" borderId="70" xfId="46" applyFont="1" applyFill="1" applyBorder="1" applyAlignment="1" applyProtection="1">
      <alignment horizontal="center" textRotation="90" wrapText="1"/>
      <protection locked="0"/>
    </xf>
    <xf numFmtId="0" fontId="48" fillId="6" borderId="52" xfId="46" applyFont="1" applyFill="1" applyBorder="1" applyAlignment="1" applyProtection="1">
      <alignment horizontal="center" textRotation="90" wrapText="1"/>
      <protection locked="0"/>
    </xf>
    <xf numFmtId="0" fontId="48" fillId="6" borderId="15" xfId="46" applyFont="1" applyFill="1" applyBorder="1" applyAlignment="1" applyProtection="1">
      <alignment horizontal="center" textRotation="90" wrapText="1"/>
      <protection locked="0"/>
    </xf>
    <xf numFmtId="0" fontId="48" fillId="6" borderId="53" xfId="46" applyFont="1" applyFill="1" applyBorder="1" applyAlignment="1" applyProtection="1">
      <alignment horizontal="center" textRotation="90" wrapText="1"/>
      <protection locked="0"/>
    </xf>
    <xf numFmtId="0" fontId="48" fillId="6" borderId="102" xfId="46" applyFont="1" applyFill="1" applyBorder="1" applyAlignment="1" applyProtection="1">
      <alignment horizontal="center" textRotation="90" wrapText="1"/>
      <protection locked="0"/>
    </xf>
    <xf numFmtId="0" fontId="48" fillId="6" borderId="9" xfId="46" applyFont="1" applyFill="1" applyBorder="1" applyAlignment="1" applyProtection="1">
      <alignment horizontal="center" textRotation="90" wrapText="1"/>
      <protection locked="0"/>
    </xf>
    <xf numFmtId="0" fontId="48" fillId="6" borderId="82" xfId="46" applyFont="1" applyFill="1" applyBorder="1" applyAlignment="1" applyProtection="1">
      <alignment horizontal="center" textRotation="90" wrapText="1"/>
      <protection locked="0"/>
    </xf>
    <xf numFmtId="0" fontId="48" fillId="6" borderId="91" xfId="46" applyFont="1" applyFill="1" applyBorder="1" applyAlignment="1" applyProtection="1">
      <alignment horizontal="center" textRotation="90" wrapText="1"/>
      <protection locked="0"/>
    </xf>
    <xf numFmtId="0" fontId="48" fillId="6" borderId="83" xfId="46" applyFont="1" applyFill="1" applyBorder="1" applyAlignment="1" applyProtection="1">
      <alignment horizontal="center" textRotation="90" wrapText="1"/>
      <protection locked="0"/>
    </xf>
    <xf numFmtId="0" fontId="4" fillId="6" borderId="17" xfId="46" applyFont="1" applyFill="1" applyBorder="1" applyAlignment="1" applyProtection="1">
      <alignment horizontal="center" vertical="center" textRotation="90" wrapText="1"/>
      <protection locked="0"/>
    </xf>
    <xf numFmtId="0" fontId="4" fillId="6" borderId="18" xfId="46" applyFont="1" applyFill="1" applyBorder="1" applyAlignment="1" applyProtection="1">
      <alignment horizontal="center" vertical="center" textRotation="90" wrapText="1"/>
      <protection locked="0"/>
    </xf>
    <xf numFmtId="0" fontId="4" fillId="6" borderId="19" xfId="46" applyFont="1" applyFill="1" applyBorder="1" applyAlignment="1" applyProtection="1">
      <alignment horizontal="center" vertical="center" textRotation="90" wrapText="1"/>
      <protection locked="0"/>
    </xf>
    <xf numFmtId="0" fontId="4" fillId="6" borderId="41" xfId="46" applyFont="1" applyFill="1" applyBorder="1" applyAlignment="1" applyProtection="1">
      <alignment horizontal="center" vertical="center" textRotation="90" wrapText="1"/>
      <protection locked="0"/>
    </xf>
    <xf numFmtId="0" fontId="4" fillId="6" borderId="0" xfId="46" applyFont="1" applyFill="1" applyAlignment="1" applyProtection="1">
      <alignment horizontal="center" vertical="center" textRotation="90" wrapText="1"/>
      <protection locked="0"/>
    </xf>
    <xf numFmtId="0" fontId="4" fillId="6" borderId="42" xfId="46" applyFont="1" applyFill="1" applyBorder="1" applyAlignment="1" applyProtection="1">
      <alignment horizontal="center" vertical="center" textRotation="90" wrapText="1"/>
      <protection locked="0"/>
    </xf>
    <xf numFmtId="0" fontId="4" fillId="6" borderId="50" xfId="46" applyFont="1" applyFill="1" applyBorder="1" applyAlignment="1" applyProtection="1">
      <alignment horizontal="center" vertical="center" textRotation="90" wrapText="1"/>
      <protection locked="0"/>
    </xf>
    <xf numFmtId="0" fontId="4" fillId="6" borderId="16" xfId="46" applyFont="1" applyFill="1" applyBorder="1" applyAlignment="1" applyProtection="1">
      <alignment horizontal="center" vertical="center" textRotation="90" wrapText="1"/>
      <protection locked="0"/>
    </xf>
    <xf numFmtId="0" fontId="4" fillId="6" borderId="51" xfId="46" applyFont="1" applyFill="1" applyBorder="1" applyAlignment="1" applyProtection="1">
      <alignment horizontal="center" vertical="center" textRotation="90" wrapText="1"/>
      <protection locked="0"/>
    </xf>
    <xf numFmtId="0" fontId="4" fillId="6" borderId="67" xfId="46" applyFont="1" applyFill="1" applyBorder="1" applyAlignment="1" applyProtection="1">
      <alignment horizontal="left" vertical="center" wrapText="1"/>
      <protection locked="0"/>
    </xf>
    <xf numFmtId="0" fontId="4" fillId="6" borderId="68" xfId="46" applyFont="1" applyFill="1" applyBorder="1" applyAlignment="1" applyProtection="1">
      <alignment horizontal="left" vertical="center" wrapText="1"/>
      <protection locked="0"/>
    </xf>
    <xf numFmtId="0" fontId="4" fillId="6" borderId="90" xfId="46" applyFont="1" applyFill="1" applyBorder="1" applyAlignment="1" applyProtection="1">
      <alignment horizontal="left" vertical="center" wrapText="1"/>
      <protection locked="0"/>
    </xf>
    <xf numFmtId="0" fontId="4" fillId="6" borderId="40" xfId="46" applyFont="1" applyFill="1" applyBorder="1" applyAlignment="1" applyProtection="1">
      <alignment horizontal="left" vertical="center" wrapText="1"/>
      <protection locked="0"/>
    </xf>
    <xf numFmtId="0" fontId="4" fillId="6" borderId="71" xfId="46" applyFont="1" applyFill="1" applyBorder="1" applyAlignment="1" applyProtection="1">
      <alignment horizontal="left" vertical="center" wrapText="1"/>
      <protection locked="0"/>
    </xf>
    <xf numFmtId="0" fontId="4" fillId="6" borderId="49" xfId="46" applyFont="1" applyFill="1" applyBorder="1" applyAlignment="1" applyProtection="1">
      <alignment horizontal="left" vertical="center" wrapText="1"/>
      <protection locked="0"/>
    </xf>
    <xf numFmtId="0" fontId="4" fillId="6" borderId="20" xfId="46" applyFont="1" applyFill="1" applyBorder="1" applyAlignment="1" applyProtection="1">
      <alignment horizontal="left" vertical="center" wrapText="1"/>
      <protection locked="0"/>
    </xf>
    <xf numFmtId="0" fontId="4" fillId="6" borderId="22" xfId="46" applyFont="1" applyFill="1" applyBorder="1" applyAlignment="1" applyProtection="1">
      <alignment horizontal="left" vertical="center" wrapText="1"/>
      <protection locked="0"/>
    </xf>
    <xf numFmtId="0" fontId="2" fillId="22" borderId="56" xfId="0" applyFont="1" applyFill="1" applyBorder="1" applyAlignment="1" applyProtection="1">
      <alignment horizontal="center" vertical="center" wrapText="1"/>
      <protection locked="0"/>
    </xf>
    <xf numFmtId="0" fontId="2" fillId="22" borderId="55" xfId="0" applyFont="1" applyFill="1" applyBorder="1" applyAlignment="1" applyProtection="1">
      <alignment horizontal="center" vertical="center" wrapText="1"/>
      <protection locked="0"/>
    </xf>
    <xf numFmtId="0" fontId="17" fillId="0" borderId="0" xfId="0" applyFont="1" applyAlignment="1">
      <alignment horizontal="left" vertical="center"/>
    </xf>
    <xf numFmtId="0" fontId="2" fillId="22" borderId="1" xfId="49" applyFont="1" applyFill="1" applyBorder="1" applyAlignment="1">
      <alignment horizontal="center" vertical="center" wrapText="1"/>
    </xf>
    <xf numFmtId="0" fontId="2" fillId="22" borderId="5" xfId="0" applyFont="1" applyFill="1" applyBorder="1" applyAlignment="1" applyProtection="1">
      <alignment horizontal="center" vertical="center" wrapText="1"/>
      <protection locked="0"/>
    </xf>
    <xf numFmtId="0" fontId="2" fillId="0" borderId="45" xfId="0" applyFont="1" applyBorder="1" applyAlignment="1" applyProtection="1">
      <alignment horizontal="center" vertical="center" wrapText="1"/>
      <protection locked="0"/>
    </xf>
    <xf numFmtId="0" fontId="2" fillId="0" borderId="46" xfId="0" applyFont="1" applyBorder="1" applyAlignment="1" applyProtection="1">
      <alignment horizontal="center" vertical="center" wrapText="1"/>
      <protection locked="0"/>
    </xf>
    <xf numFmtId="0" fontId="17" fillId="0" borderId="0" xfId="49" applyFont="1" applyAlignment="1">
      <alignment horizontal="left" vertical="center"/>
    </xf>
    <xf numFmtId="0" fontId="2" fillId="0" borderId="16" xfId="0" applyFont="1" applyBorder="1" applyAlignment="1">
      <alignment horizontal="center"/>
    </xf>
    <xf numFmtId="0" fontId="2" fillId="0" borderId="51" xfId="0" applyFont="1" applyBorder="1" applyAlignment="1">
      <alignment horizontal="center"/>
    </xf>
    <xf numFmtId="0" fontId="2" fillId="22" borderId="59" xfId="49" applyFont="1" applyFill="1" applyBorder="1" applyAlignment="1">
      <alignment horizontal="center" vertical="center" wrapText="1"/>
    </xf>
    <xf numFmtId="0" fontId="2" fillId="22" borderId="99" xfId="49" applyFont="1" applyFill="1" applyBorder="1" applyAlignment="1">
      <alignment horizontal="center" vertical="center" wrapText="1"/>
    </xf>
    <xf numFmtId="0" fontId="2" fillId="22" borderId="67" xfId="49" applyFont="1" applyFill="1" applyBorder="1" applyAlignment="1">
      <alignment horizontal="center" vertical="center" wrapText="1"/>
    </xf>
    <xf numFmtId="0" fontId="2" fillId="22" borderId="6" xfId="49" applyFont="1" applyFill="1" applyBorder="1" applyAlignment="1">
      <alignment horizontal="center" vertical="center" wrapText="1"/>
    </xf>
    <xf numFmtId="0" fontId="2" fillId="22" borderId="67" xfId="0" applyFont="1" applyFill="1" applyBorder="1" applyAlignment="1" applyProtection="1">
      <alignment horizontal="center" vertical="center" wrapText="1"/>
      <protection locked="0"/>
    </xf>
    <xf numFmtId="0" fontId="2" fillId="22" borderId="6" xfId="0" applyFont="1" applyFill="1" applyBorder="1" applyAlignment="1" applyProtection="1">
      <alignment horizontal="center" vertical="center" wrapText="1"/>
      <protection locked="0"/>
    </xf>
    <xf numFmtId="0" fontId="13" fillId="23" borderId="20" xfId="49" applyFont="1" applyFill="1" applyBorder="1" applyAlignment="1">
      <alignment horizontal="center" vertical="center" wrapText="1"/>
    </xf>
    <xf numFmtId="0" fontId="13" fillId="23" borderId="22" xfId="49" applyFont="1" applyFill="1" applyBorder="1" applyAlignment="1">
      <alignment horizontal="center" vertical="center" wrapText="1"/>
    </xf>
    <xf numFmtId="0" fontId="2" fillId="0" borderId="0" xfId="51" applyFont="1" applyAlignment="1">
      <alignment horizontal="left" vertical="center" wrapText="1"/>
    </xf>
    <xf numFmtId="0" fontId="2" fillId="22" borderId="23" xfId="0" applyFont="1" applyFill="1" applyBorder="1" applyAlignment="1">
      <alignment horizontal="center" vertical="center" wrapText="1"/>
    </xf>
    <xf numFmtId="0" fontId="2" fillId="22" borderId="100" xfId="0" applyFont="1" applyFill="1" applyBorder="1" applyAlignment="1">
      <alignment horizontal="center" vertical="center" wrapText="1"/>
    </xf>
    <xf numFmtId="0" fontId="2" fillId="0" borderId="67" xfId="0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2" fillId="11" borderId="67" xfId="0" applyFont="1" applyFill="1" applyBorder="1" applyAlignment="1" applyProtection="1">
      <alignment horizontal="center" vertical="center" wrapText="1"/>
      <protection locked="0"/>
    </xf>
    <xf numFmtId="0" fontId="2" fillId="11" borderId="6" xfId="0" applyFont="1" applyFill="1" applyBorder="1" applyAlignment="1" applyProtection="1">
      <alignment horizontal="center" vertical="center" wrapText="1"/>
      <protection locked="0"/>
    </xf>
    <xf numFmtId="0" fontId="2" fillId="11" borderId="23" xfId="0" applyFont="1" applyFill="1" applyBorder="1" applyAlignment="1">
      <alignment horizontal="center" vertical="center" wrapText="1"/>
    </xf>
    <xf numFmtId="0" fontId="2" fillId="11" borderId="100" xfId="0" applyFont="1" applyFill="1" applyBorder="1" applyAlignment="1">
      <alignment horizontal="center" vertical="center" wrapText="1"/>
    </xf>
    <xf numFmtId="0" fontId="63" fillId="0" borderId="67" xfId="50" applyFont="1" applyBorder="1" applyAlignment="1" applyProtection="1">
      <alignment horizontal="center" vertical="center" wrapText="1"/>
      <protection locked="0"/>
    </xf>
    <xf numFmtId="0" fontId="63" fillId="0" borderId="68" xfId="50" applyFont="1" applyBorder="1" applyAlignment="1" applyProtection="1">
      <alignment horizontal="center" vertical="center" wrapText="1"/>
      <protection locked="0"/>
    </xf>
    <xf numFmtId="0" fontId="58" fillId="22" borderId="16" xfId="50" applyFont="1" applyFill="1" applyBorder="1" applyAlignment="1">
      <alignment horizontal="left" vertical="center" wrapText="1"/>
    </xf>
    <xf numFmtId="0" fontId="59" fillId="22" borderId="101" xfId="50" applyFont="1" applyFill="1" applyBorder="1" applyAlignment="1">
      <alignment horizontal="center" vertical="center" wrapText="1"/>
    </xf>
    <xf numFmtId="0" fontId="59" fillId="22" borderId="38" xfId="50" applyFont="1" applyFill="1" applyBorder="1" applyAlignment="1">
      <alignment horizontal="center" vertical="center" wrapText="1"/>
    </xf>
    <xf numFmtId="0" fontId="59" fillId="22" borderId="102" xfId="50" applyFont="1" applyFill="1" applyBorder="1" applyAlignment="1">
      <alignment horizontal="center" vertical="center" wrapText="1"/>
    </xf>
    <xf numFmtId="0" fontId="59" fillId="22" borderId="3" xfId="50" applyFont="1" applyFill="1" applyBorder="1" applyAlignment="1">
      <alignment horizontal="center" vertical="center" wrapText="1"/>
    </xf>
    <xf numFmtId="0" fontId="60" fillId="22" borderId="103" xfId="50" applyFont="1" applyFill="1" applyBorder="1" applyAlignment="1">
      <alignment horizontal="center"/>
    </xf>
    <xf numFmtId="0" fontId="60" fillId="22" borderId="18" xfId="50" applyFont="1" applyFill="1" applyBorder="1" applyAlignment="1">
      <alignment horizontal="center"/>
    </xf>
    <xf numFmtId="0" fontId="61" fillId="23" borderId="89" xfId="50" applyFont="1" applyFill="1" applyBorder="1" applyAlignment="1">
      <alignment horizontal="center" vertical="center"/>
    </xf>
    <xf numFmtId="0" fontId="62" fillId="23" borderId="89" xfId="50" applyFont="1" applyFill="1" applyBorder="1" applyAlignment="1">
      <alignment horizontal="center" vertical="center"/>
    </xf>
    <xf numFmtId="0" fontId="65" fillId="23" borderId="20" xfId="50" applyFont="1" applyFill="1" applyBorder="1" applyAlignment="1">
      <alignment horizontal="center"/>
    </xf>
    <xf numFmtId="0" fontId="65" fillId="23" borderId="98" xfId="50" applyFont="1" applyFill="1" applyBorder="1" applyAlignment="1">
      <alignment horizontal="center"/>
    </xf>
    <xf numFmtId="0" fontId="60" fillId="22" borderId="104" xfId="50" applyFont="1" applyFill="1" applyBorder="1" applyAlignment="1">
      <alignment horizontal="center" vertical="center"/>
    </xf>
    <xf numFmtId="0" fontId="60" fillId="22" borderId="60" xfId="50" applyFont="1" applyFill="1" applyBorder="1" applyAlignment="1">
      <alignment horizontal="center" vertical="center"/>
    </xf>
    <xf numFmtId="0" fontId="13" fillId="23" borderId="59" xfId="50" applyFont="1" applyFill="1" applyBorder="1" applyAlignment="1">
      <alignment horizontal="center" vertical="center"/>
    </xf>
    <xf numFmtId="0" fontId="13" fillId="23" borderId="25" xfId="50" applyFont="1" applyFill="1" applyBorder="1" applyAlignment="1">
      <alignment horizontal="center" vertical="center"/>
    </xf>
    <xf numFmtId="0" fontId="13" fillId="23" borderId="67" xfId="50" applyFont="1" applyFill="1" applyBorder="1" applyAlignment="1">
      <alignment horizontal="center" vertical="center"/>
    </xf>
    <xf numFmtId="0" fontId="13" fillId="23" borderId="68" xfId="50" applyFont="1" applyFill="1" applyBorder="1" applyAlignment="1">
      <alignment horizontal="center" vertical="center"/>
    </xf>
    <xf numFmtId="0" fontId="63" fillId="0" borderId="20" xfId="50" applyFont="1" applyBorder="1" applyAlignment="1">
      <alignment horizontal="center" vertical="center" wrapText="1"/>
    </xf>
    <xf numFmtId="0" fontId="63" fillId="0" borderId="22" xfId="50" applyFont="1" applyBorder="1" applyAlignment="1">
      <alignment horizontal="center" vertical="center" wrapText="1"/>
    </xf>
    <xf numFmtId="0" fontId="17" fillId="22" borderId="16" xfId="0" applyFont="1" applyFill="1" applyBorder="1" applyAlignment="1">
      <alignment horizontal="center" vertical="center"/>
    </xf>
    <xf numFmtId="0" fontId="17" fillId="22" borderId="20" xfId="0" applyFont="1" applyFill="1" applyBorder="1" applyAlignment="1">
      <alignment horizontal="left" vertical="center"/>
    </xf>
    <xf numFmtId="0" fontId="17" fillId="22" borderId="21" xfId="0" applyFont="1" applyFill="1" applyBorder="1" applyAlignment="1">
      <alignment horizontal="left" vertical="center"/>
    </xf>
    <xf numFmtId="0" fontId="17" fillId="22" borderId="22" xfId="0" applyFont="1" applyFill="1" applyBorder="1" applyAlignment="1">
      <alignment horizontal="left" vertical="center"/>
    </xf>
    <xf numFmtId="0" fontId="2" fillId="0" borderId="4" xfId="47" applyFont="1" applyBorder="1" applyAlignment="1">
      <alignment horizontal="center" vertical="center" wrapText="1"/>
    </xf>
    <xf numFmtId="0" fontId="2" fillId="0" borderId="68" xfId="47" applyFont="1" applyBorder="1" applyAlignment="1">
      <alignment horizontal="center" vertical="center" wrapText="1"/>
    </xf>
    <xf numFmtId="0" fontId="8" fillId="0" borderId="0" xfId="47" applyFont="1" applyAlignment="1">
      <alignment horizontal="center" vertical="center" textRotation="90" wrapText="1"/>
    </xf>
    <xf numFmtId="0" fontId="18" fillId="0" borderId="0" xfId="47" applyFont="1" applyAlignment="1">
      <alignment horizontal="center" vertical="center"/>
    </xf>
    <xf numFmtId="0" fontId="8" fillId="0" borderId="0" xfId="47" applyFont="1" applyAlignment="1">
      <alignment horizontal="center" vertical="center" textRotation="90"/>
    </xf>
    <xf numFmtId="0" fontId="8" fillId="0" borderId="100" xfId="47" applyFont="1" applyBorder="1" applyAlignment="1">
      <alignment horizontal="center" vertical="center" wrapText="1"/>
    </xf>
    <xf numFmtId="0" fontId="8" fillId="0" borderId="24" xfId="47" applyFont="1" applyBorder="1" applyAlignment="1">
      <alignment horizontal="center" vertical="center" wrapText="1"/>
    </xf>
    <xf numFmtId="0" fontId="8" fillId="0" borderId="1" xfId="47" applyFont="1" applyBorder="1" applyAlignment="1">
      <alignment horizontal="center" vertical="center" wrapText="1"/>
    </xf>
    <xf numFmtId="0" fontId="8" fillId="0" borderId="44" xfId="47" applyFont="1" applyBorder="1" applyAlignment="1">
      <alignment horizontal="center" vertical="center" wrapText="1"/>
    </xf>
    <xf numFmtId="0" fontId="2" fillId="0" borderId="23" xfId="47" applyFont="1" applyBorder="1" applyAlignment="1">
      <alignment horizontal="left" vertical="center" wrapText="1"/>
    </xf>
    <xf numFmtId="0" fontId="2" fillId="0" borderId="100" xfId="47" applyFont="1" applyBorder="1" applyAlignment="1">
      <alignment horizontal="left" vertical="center" wrapText="1"/>
    </xf>
    <xf numFmtId="0" fontId="2" fillId="0" borderId="44" xfId="47" applyFont="1" applyBorder="1" applyAlignment="1">
      <alignment horizontal="center" vertical="center" wrapText="1"/>
    </xf>
    <xf numFmtId="0" fontId="2" fillId="0" borderId="67" xfId="47" applyFont="1" applyBorder="1" applyAlignment="1">
      <alignment vertical="top" wrapText="1"/>
    </xf>
    <xf numFmtId="0" fontId="2" fillId="0" borderId="13" xfId="47" applyFont="1" applyBorder="1" applyAlignment="1">
      <alignment vertical="top" wrapText="1"/>
    </xf>
    <xf numFmtId="0" fontId="2" fillId="0" borderId="68" xfId="47" applyFont="1" applyBorder="1" applyAlignment="1">
      <alignment vertical="top" wrapText="1"/>
    </xf>
    <xf numFmtId="0" fontId="2" fillId="0" borderId="45" xfId="47" applyFont="1" applyBorder="1" applyAlignment="1">
      <alignment horizontal="left" vertical="top"/>
    </xf>
    <xf numFmtId="0" fontId="2" fillId="0" borderId="46" xfId="47" applyFont="1" applyBorder="1" applyAlignment="1">
      <alignment horizontal="left" vertical="top"/>
    </xf>
    <xf numFmtId="0" fontId="2" fillId="0" borderId="47" xfId="47" applyFont="1" applyBorder="1" applyAlignment="1">
      <alignment horizontal="left" vertical="top"/>
    </xf>
    <xf numFmtId="0" fontId="2" fillId="0" borderId="43" xfId="47" applyFont="1" applyBorder="1" applyAlignment="1">
      <alignment horizontal="left" vertical="top" wrapText="1"/>
    </xf>
    <xf numFmtId="0" fontId="2" fillId="0" borderId="1" xfId="47" applyFont="1" applyBorder="1" applyAlignment="1">
      <alignment horizontal="left" vertical="top" wrapText="1"/>
    </xf>
    <xf numFmtId="0" fontId="2" fillId="0" borderId="44" xfId="47" applyFont="1" applyBorder="1" applyAlignment="1">
      <alignment horizontal="left" vertical="top" wrapText="1"/>
    </xf>
    <xf numFmtId="0" fontId="2" fillId="0" borderId="100" xfId="47" applyFont="1" applyBorder="1" applyAlignment="1">
      <alignment horizontal="center" vertical="center" wrapText="1"/>
    </xf>
    <xf numFmtId="0" fontId="2" fillId="0" borderId="24" xfId="47" applyFont="1" applyBorder="1" applyAlignment="1">
      <alignment horizontal="center" vertical="center" wrapText="1"/>
    </xf>
    <xf numFmtId="0" fontId="2" fillId="0" borderId="23" xfId="47" applyFont="1" applyBorder="1" applyAlignment="1">
      <alignment horizontal="center" vertical="center" wrapText="1"/>
    </xf>
    <xf numFmtId="0" fontId="2" fillId="0" borderId="90" xfId="47" applyFont="1" applyBorder="1" applyAlignment="1">
      <alignment horizontal="center" vertical="center" wrapText="1"/>
    </xf>
    <xf numFmtId="0" fontId="2" fillId="0" borderId="2" xfId="47" applyFont="1" applyBorder="1" applyAlignment="1">
      <alignment horizontal="center" vertical="center" wrapText="1"/>
    </xf>
    <xf numFmtId="0" fontId="2" fillId="0" borderId="12" xfId="47" applyFont="1" applyBorder="1" applyAlignment="1">
      <alignment horizontal="center" vertical="center" wrapText="1"/>
    </xf>
    <xf numFmtId="0" fontId="2" fillId="0" borderId="11" xfId="47" applyFont="1" applyBorder="1" applyAlignment="1">
      <alignment horizontal="center" vertical="center" wrapText="1"/>
    </xf>
    <xf numFmtId="0" fontId="2" fillId="0" borderId="40" xfId="47" applyFont="1" applyBorder="1" applyAlignment="1">
      <alignment horizontal="center" vertical="center" wrapText="1"/>
    </xf>
    <xf numFmtId="0" fontId="2" fillId="0" borderId="71" xfId="47" applyFont="1" applyBorder="1" applyAlignment="1">
      <alignment horizontal="center" vertical="center" wrapText="1"/>
    </xf>
    <xf numFmtId="0" fontId="2" fillId="0" borderId="48" xfId="47" applyFont="1" applyBorder="1" applyAlignment="1">
      <alignment horizontal="center" vertical="center" wrapText="1"/>
    </xf>
    <xf numFmtId="0" fontId="2" fillId="0" borderId="88" xfId="47" applyFont="1" applyBorder="1" applyAlignment="1">
      <alignment horizontal="center" vertical="center" wrapText="1"/>
    </xf>
    <xf numFmtId="0" fontId="2" fillId="0" borderId="86" xfId="47" applyFont="1" applyBorder="1" applyAlignment="1">
      <alignment horizontal="center" vertical="center" wrapText="1"/>
    </xf>
    <xf numFmtId="0" fontId="2" fillId="0" borderId="49" xfId="47" applyFont="1" applyBorder="1" applyAlignment="1">
      <alignment horizontal="center" vertical="center" wrapText="1"/>
    </xf>
    <xf numFmtId="0" fontId="17" fillId="22" borderId="16" xfId="0" applyFont="1" applyFill="1" applyBorder="1" applyAlignment="1">
      <alignment horizontal="left" vertical="center"/>
    </xf>
    <xf numFmtId="0" fontId="2" fillId="0" borderId="4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42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50" xfId="0" applyFont="1" applyBorder="1" applyAlignment="1">
      <alignment horizontal="center"/>
    </xf>
  </cellXfs>
  <cellStyles count="61">
    <cellStyle name="Comma 2" xfId="48"/>
    <cellStyle name="Currency 2" xfId="1"/>
    <cellStyle name="Currency 2 2" xfId="2"/>
    <cellStyle name="Currency 2 2 2" xfId="58"/>
    <cellStyle name="Currency 2 3" xfId="57"/>
    <cellStyle name="Hyperlink 10" xfId="3"/>
    <cellStyle name="Hyperlink 11" xfId="4"/>
    <cellStyle name="Hyperlink 12" xfId="5"/>
    <cellStyle name="Hyperlink 13" xfId="6"/>
    <cellStyle name="Hyperlink 14" xfId="7"/>
    <cellStyle name="Hyperlink 15" xfId="8"/>
    <cellStyle name="Hyperlink 16" xfId="9"/>
    <cellStyle name="Hyperlink 17" xfId="10"/>
    <cellStyle name="Hyperlink 18" xfId="11"/>
    <cellStyle name="Hyperlink 19" xfId="12"/>
    <cellStyle name="Hyperlink 2" xfId="13"/>
    <cellStyle name="Hyperlink 20" xfId="14"/>
    <cellStyle name="Hyperlink 21" xfId="15"/>
    <cellStyle name="Hyperlink 22" xfId="16"/>
    <cellStyle name="Hyperlink 23" xfId="17"/>
    <cellStyle name="Hyperlink 24" xfId="18"/>
    <cellStyle name="Hyperlink 25" xfId="19"/>
    <cellStyle name="Hyperlink 26" xfId="20"/>
    <cellStyle name="Hyperlink 27" xfId="21"/>
    <cellStyle name="Hyperlink 3" xfId="22"/>
    <cellStyle name="Hyperlink 4" xfId="23"/>
    <cellStyle name="Hyperlink 5" xfId="24"/>
    <cellStyle name="Hyperlink 6" xfId="25"/>
    <cellStyle name="Hyperlink 7" xfId="26"/>
    <cellStyle name="Hyperlink 8" xfId="27"/>
    <cellStyle name="Hyperlink 9" xfId="28"/>
    <cellStyle name="Hyperlink_00 Izvod GPR  2010-20111" xfId="29"/>
    <cellStyle name="Hyperlink_00 Izvod GPR  2010-20111 2" xfId="53"/>
    <cellStyle name="Normal 2" xfId="30"/>
    <cellStyle name="Normal 3" xfId="47"/>
    <cellStyle name="Normal_05_00 Izvod GPR  2010-20111" xfId="36"/>
    <cellStyle name="Normal_06 2" xfId="59"/>
    <cellStyle name="Normal_07 2" xfId="60"/>
    <cellStyle name="Normal_12" xfId="51"/>
    <cellStyle name="Normal_13" xfId="37"/>
    <cellStyle name="Normal_13 2" xfId="56"/>
    <cellStyle name="Normal_13_00 Izvod GPR  2010-20111" xfId="38"/>
    <cellStyle name="Normal_13_00 Izvod GPR 31.7.9" xfId="39"/>
    <cellStyle name="Normal_14" xfId="40"/>
    <cellStyle name="Normal_14 2" xfId="55"/>
    <cellStyle name="Normal_14_00 Izvod GPR  2010-20111" xfId="41"/>
    <cellStyle name="Normal_14_00 Izvod GPR 2009-2010" xfId="35"/>
    <cellStyle name="Normal_15" xfId="49"/>
    <cellStyle name="Normal_16" xfId="31"/>
    <cellStyle name="Normal_16 2" xfId="46"/>
    <cellStyle name="Normal_16 2 2" xfId="54"/>
    <cellStyle name="Normal_16_00 Izvod GPR  2010-20111" xfId="42"/>
    <cellStyle name="Normal_16_00 Izvod GPR 31.7.9" xfId="43"/>
    <cellStyle name="Normal_16_Copy of 00 Finansiranje   20.7.2009" xfId="32"/>
    <cellStyle name="Normal_17" xfId="44"/>
    <cellStyle name="Normal_18" xfId="45"/>
    <cellStyle name="Normal_pl-40-06-2002_Izvod GP-06 (27.09)" xfId="33"/>
    <cellStyle name="Normal_Plata tab-V-2005_Copy of 00 Finansiranje   20.7.2009" xfId="34"/>
    <cellStyle name="Normal_za GPRS" xfId="50"/>
    <cellStyle name="Нормалан" xfId="0" builtinId="0"/>
    <cellStyle name="Хипервеза" xfId="52" builtinId="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DDDDDD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тема">
  <a:themeElements>
    <a:clrScheme name="Канцелариј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Канцелариј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Канцелариј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ss63@skolers.org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5.bin"/><Relationship Id="rId1" Type="http://schemas.openxmlformats.org/officeDocument/2006/relationships/hyperlink" Target="mailto:SADR@AJI%20PROGRAMA" TargetMode="Externa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8.bin"/><Relationship Id="rId1" Type="http://schemas.openxmlformats.org/officeDocument/2006/relationships/hyperlink" Target="mailto:SADR@AJI%20PROGRAMA" TargetMode="Externa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9.bin"/><Relationship Id="rId1" Type="http://schemas.openxmlformats.org/officeDocument/2006/relationships/hyperlink" Target="mailto:SADR@AJI%20PROGRAMA" TargetMode="Externa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0.bin"/><Relationship Id="rId1" Type="http://schemas.openxmlformats.org/officeDocument/2006/relationships/hyperlink" Target="mailto:SADR@AJI%20PROGRAMA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1.bin"/><Relationship Id="rId1" Type="http://schemas.openxmlformats.org/officeDocument/2006/relationships/hyperlink" Target="mailto:SADR@AJI%20PROGRAMA" TargetMode="Externa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2.bin"/><Relationship Id="rId1" Type="http://schemas.openxmlformats.org/officeDocument/2006/relationships/hyperlink" Target="mailto:SADR@AJI%20PROGRAMA" TargetMode="External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3.bin"/><Relationship Id="rId1" Type="http://schemas.openxmlformats.org/officeDocument/2006/relationships/hyperlink" Target="mailto:SADR@AJI%20PROGRAMA" TargetMode="Externa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4.bin"/><Relationship Id="rId1" Type="http://schemas.openxmlformats.org/officeDocument/2006/relationships/hyperlink" Target="mailto:SADR@AJI%20PROGRAMA" TargetMode="Externa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7.bin"/><Relationship Id="rId1" Type="http://schemas.openxmlformats.org/officeDocument/2006/relationships/hyperlink" Target="mailto:SADR@AJI%20PROGRAMA" TargetMode="Externa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R47"/>
  <sheetViews>
    <sheetView showZeros="0" tabSelected="1" workbookViewId="0">
      <selection activeCell="M34" sqref="M34"/>
    </sheetView>
  </sheetViews>
  <sheetFormatPr defaultRowHeight="13.2"/>
  <cols>
    <col min="1" max="1" width="5.77734375" style="50" customWidth="1"/>
    <col min="2" max="2" width="3.77734375" style="50" customWidth="1"/>
    <col min="3" max="7" width="6.77734375" style="50" customWidth="1"/>
    <col min="8" max="11" width="4.77734375" style="50" customWidth="1"/>
    <col min="12" max="18" width="6.77734375" style="50" customWidth="1"/>
    <col min="19" max="256" width="9.33203125" style="50"/>
    <col min="257" max="257" width="5.77734375" style="50" customWidth="1"/>
    <col min="258" max="258" width="3.77734375" style="50" customWidth="1"/>
    <col min="259" max="263" width="6.77734375" style="50" customWidth="1"/>
    <col min="264" max="267" width="4.77734375" style="50" customWidth="1"/>
    <col min="268" max="274" width="6.77734375" style="50" customWidth="1"/>
    <col min="275" max="512" width="9.33203125" style="50"/>
    <col min="513" max="513" width="5.77734375" style="50" customWidth="1"/>
    <col min="514" max="514" width="3.77734375" style="50" customWidth="1"/>
    <col min="515" max="519" width="6.77734375" style="50" customWidth="1"/>
    <col min="520" max="523" width="4.77734375" style="50" customWidth="1"/>
    <col min="524" max="530" width="6.77734375" style="50" customWidth="1"/>
    <col min="531" max="768" width="9.33203125" style="50"/>
    <col min="769" max="769" width="5.77734375" style="50" customWidth="1"/>
    <col min="770" max="770" width="3.77734375" style="50" customWidth="1"/>
    <col min="771" max="775" width="6.77734375" style="50" customWidth="1"/>
    <col min="776" max="779" width="4.77734375" style="50" customWidth="1"/>
    <col min="780" max="786" width="6.77734375" style="50" customWidth="1"/>
    <col min="787" max="1024" width="9.33203125" style="50"/>
    <col min="1025" max="1025" width="5.77734375" style="50" customWidth="1"/>
    <col min="1026" max="1026" width="3.77734375" style="50" customWidth="1"/>
    <col min="1027" max="1031" width="6.77734375" style="50" customWidth="1"/>
    <col min="1032" max="1035" width="4.77734375" style="50" customWidth="1"/>
    <col min="1036" max="1042" width="6.77734375" style="50" customWidth="1"/>
    <col min="1043" max="1280" width="9.33203125" style="50"/>
    <col min="1281" max="1281" width="5.77734375" style="50" customWidth="1"/>
    <col min="1282" max="1282" width="3.77734375" style="50" customWidth="1"/>
    <col min="1283" max="1287" width="6.77734375" style="50" customWidth="1"/>
    <col min="1288" max="1291" width="4.77734375" style="50" customWidth="1"/>
    <col min="1292" max="1298" width="6.77734375" style="50" customWidth="1"/>
    <col min="1299" max="1536" width="9.33203125" style="50"/>
    <col min="1537" max="1537" width="5.77734375" style="50" customWidth="1"/>
    <col min="1538" max="1538" width="3.77734375" style="50" customWidth="1"/>
    <col min="1539" max="1543" width="6.77734375" style="50" customWidth="1"/>
    <col min="1544" max="1547" width="4.77734375" style="50" customWidth="1"/>
    <col min="1548" max="1554" width="6.77734375" style="50" customWidth="1"/>
    <col min="1555" max="1792" width="9.33203125" style="50"/>
    <col min="1793" max="1793" width="5.77734375" style="50" customWidth="1"/>
    <col min="1794" max="1794" width="3.77734375" style="50" customWidth="1"/>
    <col min="1795" max="1799" width="6.77734375" style="50" customWidth="1"/>
    <col min="1800" max="1803" width="4.77734375" style="50" customWidth="1"/>
    <col min="1804" max="1810" width="6.77734375" style="50" customWidth="1"/>
    <col min="1811" max="2048" width="9.33203125" style="50"/>
    <col min="2049" max="2049" width="5.77734375" style="50" customWidth="1"/>
    <col min="2050" max="2050" width="3.77734375" style="50" customWidth="1"/>
    <col min="2051" max="2055" width="6.77734375" style="50" customWidth="1"/>
    <col min="2056" max="2059" width="4.77734375" style="50" customWidth="1"/>
    <col min="2060" max="2066" width="6.77734375" style="50" customWidth="1"/>
    <col min="2067" max="2304" width="9.33203125" style="50"/>
    <col min="2305" max="2305" width="5.77734375" style="50" customWidth="1"/>
    <col min="2306" max="2306" width="3.77734375" style="50" customWidth="1"/>
    <col min="2307" max="2311" width="6.77734375" style="50" customWidth="1"/>
    <col min="2312" max="2315" width="4.77734375" style="50" customWidth="1"/>
    <col min="2316" max="2322" width="6.77734375" style="50" customWidth="1"/>
    <col min="2323" max="2560" width="9.33203125" style="50"/>
    <col min="2561" max="2561" width="5.77734375" style="50" customWidth="1"/>
    <col min="2562" max="2562" width="3.77734375" style="50" customWidth="1"/>
    <col min="2563" max="2567" width="6.77734375" style="50" customWidth="1"/>
    <col min="2568" max="2571" width="4.77734375" style="50" customWidth="1"/>
    <col min="2572" max="2578" width="6.77734375" style="50" customWidth="1"/>
    <col min="2579" max="2816" width="9.33203125" style="50"/>
    <col min="2817" max="2817" width="5.77734375" style="50" customWidth="1"/>
    <col min="2818" max="2818" width="3.77734375" style="50" customWidth="1"/>
    <col min="2819" max="2823" width="6.77734375" style="50" customWidth="1"/>
    <col min="2824" max="2827" width="4.77734375" style="50" customWidth="1"/>
    <col min="2828" max="2834" width="6.77734375" style="50" customWidth="1"/>
    <col min="2835" max="3072" width="9.33203125" style="50"/>
    <col min="3073" max="3073" width="5.77734375" style="50" customWidth="1"/>
    <col min="3074" max="3074" width="3.77734375" style="50" customWidth="1"/>
    <col min="3075" max="3079" width="6.77734375" style="50" customWidth="1"/>
    <col min="3080" max="3083" width="4.77734375" style="50" customWidth="1"/>
    <col min="3084" max="3090" width="6.77734375" style="50" customWidth="1"/>
    <col min="3091" max="3328" width="9.33203125" style="50"/>
    <col min="3329" max="3329" width="5.77734375" style="50" customWidth="1"/>
    <col min="3330" max="3330" width="3.77734375" style="50" customWidth="1"/>
    <col min="3331" max="3335" width="6.77734375" style="50" customWidth="1"/>
    <col min="3336" max="3339" width="4.77734375" style="50" customWidth="1"/>
    <col min="3340" max="3346" width="6.77734375" style="50" customWidth="1"/>
    <col min="3347" max="3584" width="9.33203125" style="50"/>
    <col min="3585" max="3585" width="5.77734375" style="50" customWidth="1"/>
    <col min="3586" max="3586" width="3.77734375" style="50" customWidth="1"/>
    <col min="3587" max="3591" width="6.77734375" style="50" customWidth="1"/>
    <col min="3592" max="3595" width="4.77734375" style="50" customWidth="1"/>
    <col min="3596" max="3602" width="6.77734375" style="50" customWidth="1"/>
    <col min="3603" max="3840" width="9.33203125" style="50"/>
    <col min="3841" max="3841" width="5.77734375" style="50" customWidth="1"/>
    <col min="3842" max="3842" width="3.77734375" style="50" customWidth="1"/>
    <col min="3843" max="3847" width="6.77734375" style="50" customWidth="1"/>
    <col min="3848" max="3851" width="4.77734375" style="50" customWidth="1"/>
    <col min="3852" max="3858" width="6.77734375" style="50" customWidth="1"/>
    <col min="3859" max="4096" width="9.33203125" style="50"/>
    <col min="4097" max="4097" width="5.77734375" style="50" customWidth="1"/>
    <col min="4098" max="4098" width="3.77734375" style="50" customWidth="1"/>
    <col min="4099" max="4103" width="6.77734375" style="50" customWidth="1"/>
    <col min="4104" max="4107" width="4.77734375" style="50" customWidth="1"/>
    <col min="4108" max="4114" width="6.77734375" style="50" customWidth="1"/>
    <col min="4115" max="4352" width="9.33203125" style="50"/>
    <col min="4353" max="4353" width="5.77734375" style="50" customWidth="1"/>
    <col min="4354" max="4354" width="3.77734375" style="50" customWidth="1"/>
    <col min="4355" max="4359" width="6.77734375" style="50" customWidth="1"/>
    <col min="4360" max="4363" width="4.77734375" style="50" customWidth="1"/>
    <col min="4364" max="4370" width="6.77734375" style="50" customWidth="1"/>
    <col min="4371" max="4608" width="9.33203125" style="50"/>
    <col min="4609" max="4609" width="5.77734375" style="50" customWidth="1"/>
    <col min="4610" max="4610" width="3.77734375" style="50" customWidth="1"/>
    <col min="4611" max="4615" width="6.77734375" style="50" customWidth="1"/>
    <col min="4616" max="4619" width="4.77734375" style="50" customWidth="1"/>
    <col min="4620" max="4626" width="6.77734375" style="50" customWidth="1"/>
    <col min="4627" max="4864" width="9.33203125" style="50"/>
    <col min="4865" max="4865" width="5.77734375" style="50" customWidth="1"/>
    <col min="4866" max="4866" width="3.77734375" style="50" customWidth="1"/>
    <col min="4867" max="4871" width="6.77734375" style="50" customWidth="1"/>
    <col min="4872" max="4875" width="4.77734375" style="50" customWidth="1"/>
    <col min="4876" max="4882" width="6.77734375" style="50" customWidth="1"/>
    <col min="4883" max="5120" width="9.33203125" style="50"/>
    <col min="5121" max="5121" width="5.77734375" style="50" customWidth="1"/>
    <col min="5122" max="5122" width="3.77734375" style="50" customWidth="1"/>
    <col min="5123" max="5127" width="6.77734375" style="50" customWidth="1"/>
    <col min="5128" max="5131" width="4.77734375" style="50" customWidth="1"/>
    <col min="5132" max="5138" width="6.77734375" style="50" customWidth="1"/>
    <col min="5139" max="5376" width="9.33203125" style="50"/>
    <col min="5377" max="5377" width="5.77734375" style="50" customWidth="1"/>
    <col min="5378" max="5378" width="3.77734375" style="50" customWidth="1"/>
    <col min="5379" max="5383" width="6.77734375" style="50" customWidth="1"/>
    <col min="5384" max="5387" width="4.77734375" style="50" customWidth="1"/>
    <col min="5388" max="5394" width="6.77734375" style="50" customWidth="1"/>
    <col min="5395" max="5632" width="9.33203125" style="50"/>
    <col min="5633" max="5633" width="5.77734375" style="50" customWidth="1"/>
    <col min="5634" max="5634" width="3.77734375" style="50" customWidth="1"/>
    <col min="5635" max="5639" width="6.77734375" style="50" customWidth="1"/>
    <col min="5640" max="5643" width="4.77734375" style="50" customWidth="1"/>
    <col min="5644" max="5650" width="6.77734375" style="50" customWidth="1"/>
    <col min="5651" max="5888" width="9.33203125" style="50"/>
    <col min="5889" max="5889" width="5.77734375" style="50" customWidth="1"/>
    <col min="5890" max="5890" width="3.77734375" style="50" customWidth="1"/>
    <col min="5891" max="5895" width="6.77734375" style="50" customWidth="1"/>
    <col min="5896" max="5899" width="4.77734375" style="50" customWidth="1"/>
    <col min="5900" max="5906" width="6.77734375" style="50" customWidth="1"/>
    <col min="5907" max="6144" width="9.33203125" style="50"/>
    <col min="6145" max="6145" width="5.77734375" style="50" customWidth="1"/>
    <col min="6146" max="6146" width="3.77734375" style="50" customWidth="1"/>
    <col min="6147" max="6151" width="6.77734375" style="50" customWidth="1"/>
    <col min="6152" max="6155" width="4.77734375" style="50" customWidth="1"/>
    <col min="6156" max="6162" width="6.77734375" style="50" customWidth="1"/>
    <col min="6163" max="6400" width="9.33203125" style="50"/>
    <col min="6401" max="6401" width="5.77734375" style="50" customWidth="1"/>
    <col min="6402" max="6402" width="3.77734375" style="50" customWidth="1"/>
    <col min="6403" max="6407" width="6.77734375" style="50" customWidth="1"/>
    <col min="6408" max="6411" width="4.77734375" style="50" customWidth="1"/>
    <col min="6412" max="6418" width="6.77734375" style="50" customWidth="1"/>
    <col min="6419" max="6656" width="9.33203125" style="50"/>
    <col min="6657" max="6657" width="5.77734375" style="50" customWidth="1"/>
    <col min="6658" max="6658" width="3.77734375" style="50" customWidth="1"/>
    <col min="6659" max="6663" width="6.77734375" style="50" customWidth="1"/>
    <col min="6664" max="6667" width="4.77734375" style="50" customWidth="1"/>
    <col min="6668" max="6674" width="6.77734375" style="50" customWidth="1"/>
    <col min="6675" max="6912" width="9.33203125" style="50"/>
    <col min="6913" max="6913" width="5.77734375" style="50" customWidth="1"/>
    <col min="6914" max="6914" width="3.77734375" style="50" customWidth="1"/>
    <col min="6915" max="6919" width="6.77734375" style="50" customWidth="1"/>
    <col min="6920" max="6923" width="4.77734375" style="50" customWidth="1"/>
    <col min="6924" max="6930" width="6.77734375" style="50" customWidth="1"/>
    <col min="6931" max="7168" width="9.33203125" style="50"/>
    <col min="7169" max="7169" width="5.77734375" style="50" customWidth="1"/>
    <col min="7170" max="7170" width="3.77734375" style="50" customWidth="1"/>
    <col min="7171" max="7175" width="6.77734375" style="50" customWidth="1"/>
    <col min="7176" max="7179" width="4.77734375" style="50" customWidth="1"/>
    <col min="7180" max="7186" width="6.77734375" style="50" customWidth="1"/>
    <col min="7187" max="7424" width="9.33203125" style="50"/>
    <col min="7425" max="7425" width="5.77734375" style="50" customWidth="1"/>
    <col min="7426" max="7426" width="3.77734375" style="50" customWidth="1"/>
    <col min="7427" max="7431" width="6.77734375" style="50" customWidth="1"/>
    <col min="7432" max="7435" width="4.77734375" style="50" customWidth="1"/>
    <col min="7436" max="7442" width="6.77734375" style="50" customWidth="1"/>
    <col min="7443" max="7680" width="9.33203125" style="50"/>
    <col min="7681" max="7681" width="5.77734375" style="50" customWidth="1"/>
    <col min="7682" max="7682" width="3.77734375" style="50" customWidth="1"/>
    <col min="7683" max="7687" width="6.77734375" style="50" customWidth="1"/>
    <col min="7688" max="7691" width="4.77734375" style="50" customWidth="1"/>
    <col min="7692" max="7698" width="6.77734375" style="50" customWidth="1"/>
    <col min="7699" max="7936" width="9.33203125" style="50"/>
    <col min="7937" max="7937" width="5.77734375" style="50" customWidth="1"/>
    <col min="7938" max="7938" width="3.77734375" style="50" customWidth="1"/>
    <col min="7939" max="7943" width="6.77734375" style="50" customWidth="1"/>
    <col min="7944" max="7947" width="4.77734375" style="50" customWidth="1"/>
    <col min="7948" max="7954" width="6.77734375" style="50" customWidth="1"/>
    <col min="7955" max="8192" width="9.33203125" style="50"/>
    <col min="8193" max="8193" width="5.77734375" style="50" customWidth="1"/>
    <col min="8194" max="8194" width="3.77734375" style="50" customWidth="1"/>
    <col min="8195" max="8199" width="6.77734375" style="50" customWidth="1"/>
    <col min="8200" max="8203" width="4.77734375" style="50" customWidth="1"/>
    <col min="8204" max="8210" width="6.77734375" style="50" customWidth="1"/>
    <col min="8211" max="8448" width="9.33203125" style="50"/>
    <col min="8449" max="8449" width="5.77734375" style="50" customWidth="1"/>
    <col min="8450" max="8450" width="3.77734375" style="50" customWidth="1"/>
    <col min="8451" max="8455" width="6.77734375" style="50" customWidth="1"/>
    <col min="8456" max="8459" width="4.77734375" style="50" customWidth="1"/>
    <col min="8460" max="8466" width="6.77734375" style="50" customWidth="1"/>
    <col min="8467" max="8704" width="9.33203125" style="50"/>
    <col min="8705" max="8705" width="5.77734375" style="50" customWidth="1"/>
    <col min="8706" max="8706" width="3.77734375" style="50" customWidth="1"/>
    <col min="8707" max="8711" width="6.77734375" style="50" customWidth="1"/>
    <col min="8712" max="8715" width="4.77734375" style="50" customWidth="1"/>
    <col min="8716" max="8722" width="6.77734375" style="50" customWidth="1"/>
    <col min="8723" max="8960" width="9.33203125" style="50"/>
    <col min="8961" max="8961" width="5.77734375" style="50" customWidth="1"/>
    <col min="8962" max="8962" width="3.77734375" style="50" customWidth="1"/>
    <col min="8963" max="8967" width="6.77734375" style="50" customWidth="1"/>
    <col min="8968" max="8971" width="4.77734375" style="50" customWidth="1"/>
    <col min="8972" max="8978" width="6.77734375" style="50" customWidth="1"/>
    <col min="8979" max="9216" width="9.33203125" style="50"/>
    <col min="9217" max="9217" width="5.77734375" style="50" customWidth="1"/>
    <col min="9218" max="9218" width="3.77734375" style="50" customWidth="1"/>
    <col min="9219" max="9223" width="6.77734375" style="50" customWidth="1"/>
    <col min="9224" max="9227" width="4.77734375" style="50" customWidth="1"/>
    <col min="9228" max="9234" width="6.77734375" style="50" customWidth="1"/>
    <col min="9235" max="9472" width="9.33203125" style="50"/>
    <col min="9473" max="9473" width="5.77734375" style="50" customWidth="1"/>
    <col min="9474" max="9474" width="3.77734375" style="50" customWidth="1"/>
    <col min="9475" max="9479" width="6.77734375" style="50" customWidth="1"/>
    <col min="9480" max="9483" width="4.77734375" style="50" customWidth="1"/>
    <col min="9484" max="9490" width="6.77734375" style="50" customWidth="1"/>
    <col min="9491" max="9728" width="9.33203125" style="50"/>
    <col min="9729" max="9729" width="5.77734375" style="50" customWidth="1"/>
    <col min="9730" max="9730" width="3.77734375" style="50" customWidth="1"/>
    <col min="9731" max="9735" width="6.77734375" style="50" customWidth="1"/>
    <col min="9736" max="9739" width="4.77734375" style="50" customWidth="1"/>
    <col min="9740" max="9746" width="6.77734375" style="50" customWidth="1"/>
    <col min="9747" max="9984" width="9.33203125" style="50"/>
    <col min="9985" max="9985" width="5.77734375" style="50" customWidth="1"/>
    <col min="9986" max="9986" width="3.77734375" style="50" customWidth="1"/>
    <col min="9987" max="9991" width="6.77734375" style="50" customWidth="1"/>
    <col min="9992" max="9995" width="4.77734375" style="50" customWidth="1"/>
    <col min="9996" max="10002" width="6.77734375" style="50" customWidth="1"/>
    <col min="10003" max="10240" width="9.33203125" style="50"/>
    <col min="10241" max="10241" width="5.77734375" style="50" customWidth="1"/>
    <col min="10242" max="10242" width="3.77734375" style="50" customWidth="1"/>
    <col min="10243" max="10247" width="6.77734375" style="50" customWidth="1"/>
    <col min="10248" max="10251" width="4.77734375" style="50" customWidth="1"/>
    <col min="10252" max="10258" width="6.77734375" style="50" customWidth="1"/>
    <col min="10259" max="10496" width="9.33203125" style="50"/>
    <col min="10497" max="10497" width="5.77734375" style="50" customWidth="1"/>
    <col min="10498" max="10498" width="3.77734375" style="50" customWidth="1"/>
    <col min="10499" max="10503" width="6.77734375" style="50" customWidth="1"/>
    <col min="10504" max="10507" width="4.77734375" style="50" customWidth="1"/>
    <col min="10508" max="10514" width="6.77734375" style="50" customWidth="1"/>
    <col min="10515" max="10752" width="9.33203125" style="50"/>
    <col min="10753" max="10753" width="5.77734375" style="50" customWidth="1"/>
    <col min="10754" max="10754" width="3.77734375" style="50" customWidth="1"/>
    <col min="10755" max="10759" width="6.77734375" style="50" customWidth="1"/>
    <col min="10760" max="10763" width="4.77734375" style="50" customWidth="1"/>
    <col min="10764" max="10770" width="6.77734375" style="50" customWidth="1"/>
    <col min="10771" max="11008" width="9.33203125" style="50"/>
    <col min="11009" max="11009" width="5.77734375" style="50" customWidth="1"/>
    <col min="11010" max="11010" width="3.77734375" style="50" customWidth="1"/>
    <col min="11011" max="11015" width="6.77734375" style="50" customWidth="1"/>
    <col min="11016" max="11019" width="4.77734375" style="50" customWidth="1"/>
    <col min="11020" max="11026" width="6.77734375" style="50" customWidth="1"/>
    <col min="11027" max="11264" width="9.33203125" style="50"/>
    <col min="11265" max="11265" width="5.77734375" style="50" customWidth="1"/>
    <col min="11266" max="11266" width="3.77734375" style="50" customWidth="1"/>
    <col min="11267" max="11271" width="6.77734375" style="50" customWidth="1"/>
    <col min="11272" max="11275" width="4.77734375" style="50" customWidth="1"/>
    <col min="11276" max="11282" width="6.77734375" style="50" customWidth="1"/>
    <col min="11283" max="11520" width="9.33203125" style="50"/>
    <col min="11521" max="11521" width="5.77734375" style="50" customWidth="1"/>
    <col min="11522" max="11522" width="3.77734375" style="50" customWidth="1"/>
    <col min="11523" max="11527" width="6.77734375" style="50" customWidth="1"/>
    <col min="11528" max="11531" width="4.77734375" style="50" customWidth="1"/>
    <col min="11532" max="11538" width="6.77734375" style="50" customWidth="1"/>
    <col min="11539" max="11776" width="9.33203125" style="50"/>
    <col min="11777" max="11777" width="5.77734375" style="50" customWidth="1"/>
    <col min="11778" max="11778" width="3.77734375" style="50" customWidth="1"/>
    <col min="11779" max="11783" width="6.77734375" style="50" customWidth="1"/>
    <col min="11784" max="11787" width="4.77734375" style="50" customWidth="1"/>
    <col min="11788" max="11794" width="6.77734375" style="50" customWidth="1"/>
    <col min="11795" max="12032" width="9.33203125" style="50"/>
    <col min="12033" max="12033" width="5.77734375" style="50" customWidth="1"/>
    <col min="12034" max="12034" width="3.77734375" style="50" customWidth="1"/>
    <col min="12035" max="12039" width="6.77734375" style="50" customWidth="1"/>
    <col min="12040" max="12043" width="4.77734375" style="50" customWidth="1"/>
    <col min="12044" max="12050" width="6.77734375" style="50" customWidth="1"/>
    <col min="12051" max="12288" width="9.33203125" style="50"/>
    <col min="12289" max="12289" width="5.77734375" style="50" customWidth="1"/>
    <col min="12290" max="12290" width="3.77734375" style="50" customWidth="1"/>
    <col min="12291" max="12295" width="6.77734375" style="50" customWidth="1"/>
    <col min="12296" max="12299" width="4.77734375" style="50" customWidth="1"/>
    <col min="12300" max="12306" width="6.77734375" style="50" customWidth="1"/>
    <col min="12307" max="12544" width="9.33203125" style="50"/>
    <col min="12545" max="12545" width="5.77734375" style="50" customWidth="1"/>
    <col min="12546" max="12546" width="3.77734375" style="50" customWidth="1"/>
    <col min="12547" max="12551" width="6.77734375" style="50" customWidth="1"/>
    <col min="12552" max="12555" width="4.77734375" style="50" customWidth="1"/>
    <col min="12556" max="12562" width="6.77734375" style="50" customWidth="1"/>
    <col min="12563" max="12800" width="9.33203125" style="50"/>
    <col min="12801" max="12801" width="5.77734375" style="50" customWidth="1"/>
    <col min="12802" max="12802" width="3.77734375" style="50" customWidth="1"/>
    <col min="12803" max="12807" width="6.77734375" style="50" customWidth="1"/>
    <col min="12808" max="12811" width="4.77734375" style="50" customWidth="1"/>
    <col min="12812" max="12818" width="6.77734375" style="50" customWidth="1"/>
    <col min="12819" max="13056" width="9.33203125" style="50"/>
    <col min="13057" max="13057" width="5.77734375" style="50" customWidth="1"/>
    <col min="13058" max="13058" width="3.77734375" style="50" customWidth="1"/>
    <col min="13059" max="13063" width="6.77734375" style="50" customWidth="1"/>
    <col min="13064" max="13067" width="4.77734375" style="50" customWidth="1"/>
    <col min="13068" max="13074" width="6.77734375" style="50" customWidth="1"/>
    <col min="13075" max="13312" width="9.33203125" style="50"/>
    <col min="13313" max="13313" width="5.77734375" style="50" customWidth="1"/>
    <col min="13314" max="13314" width="3.77734375" style="50" customWidth="1"/>
    <col min="13315" max="13319" width="6.77734375" style="50" customWidth="1"/>
    <col min="13320" max="13323" width="4.77734375" style="50" customWidth="1"/>
    <col min="13324" max="13330" width="6.77734375" style="50" customWidth="1"/>
    <col min="13331" max="13568" width="9.33203125" style="50"/>
    <col min="13569" max="13569" width="5.77734375" style="50" customWidth="1"/>
    <col min="13570" max="13570" width="3.77734375" style="50" customWidth="1"/>
    <col min="13571" max="13575" width="6.77734375" style="50" customWidth="1"/>
    <col min="13576" max="13579" width="4.77734375" style="50" customWidth="1"/>
    <col min="13580" max="13586" width="6.77734375" style="50" customWidth="1"/>
    <col min="13587" max="13824" width="9.33203125" style="50"/>
    <col min="13825" max="13825" width="5.77734375" style="50" customWidth="1"/>
    <col min="13826" max="13826" width="3.77734375" style="50" customWidth="1"/>
    <col min="13827" max="13831" width="6.77734375" style="50" customWidth="1"/>
    <col min="13832" max="13835" width="4.77734375" style="50" customWidth="1"/>
    <col min="13836" max="13842" width="6.77734375" style="50" customWidth="1"/>
    <col min="13843" max="14080" width="9.33203125" style="50"/>
    <col min="14081" max="14081" width="5.77734375" style="50" customWidth="1"/>
    <col min="14082" max="14082" width="3.77734375" style="50" customWidth="1"/>
    <col min="14083" max="14087" width="6.77734375" style="50" customWidth="1"/>
    <col min="14088" max="14091" width="4.77734375" style="50" customWidth="1"/>
    <col min="14092" max="14098" width="6.77734375" style="50" customWidth="1"/>
    <col min="14099" max="14336" width="9.33203125" style="50"/>
    <col min="14337" max="14337" width="5.77734375" style="50" customWidth="1"/>
    <col min="14338" max="14338" width="3.77734375" style="50" customWidth="1"/>
    <col min="14339" max="14343" width="6.77734375" style="50" customWidth="1"/>
    <col min="14344" max="14347" width="4.77734375" style="50" customWidth="1"/>
    <col min="14348" max="14354" width="6.77734375" style="50" customWidth="1"/>
    <col min="14355" max="14592" width="9.33203125" style="50"/>
    <col min="14593" max="14593" width="5.77734375" style="50" customWidth="1"/>
    <col min="14594" max="14594" width="3.77734375" style="50" customWidth="1"/>
    <col min="14595" max="14599" width="6.77734375" style="50" customWidth="1"/>
    <col min="14600" max="14603" width="4.77734375" style="50" customWidth="1"/>
    <col min="14604" max="14610" width="6.77734375" style="50" customWidth="1"/>
    <col min="14611" max="14848" width="9.33203125" style="50"/>
    <col min="14849" max="14849" width="5.77734375" style="50" customWidth="1"/>
    <col min="14850" max="14850" width="3.77734375" style="50" customWidth="1"/>
    <col min="14851" max="14855" width="6.77734375" style="50" customWidth="1"/>
    <col min="14856" max="14859" width="4.77734375" style="50" customWidth="1"/>
    <col min="14860" max="14866" width="6.77734375" style="50" customWidth="1"/>
    <col min="14867" max="15104" width="9.33203125" style="50"/>
    <col min="15105" max="15105" width="5.77734375" style="50" customWidth="1"/>
    <col min="15106" max="15106" width="3.77734375" style="50" customWidth="1"/>
    <col min="15107" max="15111" width="6.77734375" style="50" customWidth="1"/>
    <col min="15112" max="15115" width="4.77734375" style="50" customWidth="1"/>
    <col min="15116" max="15122" width="6.77734375" style="50" customWidth="1"/>
    <col min="15123" max="15360" width="9.33203125" style="50"/>
    <col min="15361" max="15361" width="5.77734375" style="50" customWidth="1"/>
    <col min="15362" max="15362" width="3.77734375" style="50" customWidth="1"/>
    <col min="15363" max="15367" width="6.77734375" style="50" customWidth="1"/>
    <col min="15368" max="15371" width="4.77734375" style="50" customWidth="1"/>
    <col min="15372" max="15378" width="6.77734375" style="50" customWidth="1"/>
    <col min="15379" max="15616" width="9.33203125" style="50"/>
    <col min="15617" max="15617" width="5.77734375" style="50" customWidth="1"/>
    <col min="15618" max="15618" width="3.77734375" style="50" customWidth="1"/>
    <col min="15619" max="15623" width="6.77734375" style="50" customWidth="1"/>
    <col min="15624" max="15627" width="4.77734375" style="50" customWidth="1"/>
    <col min="15628" max="15634" width="6.77734375" style="50" customWidth="1"/>
    <col min="15635" max="15872" width="9.33203125" style="50"/>
    <col min="15873" max="15873" width="5.77734375" style="50" customWidth="1"/>
    <col min="15874" max="15874" width="3.77734375" style="50" customWidth="1"/>
    <col min="15875" max="15879" width="6.77734375" style="50" customWidth="1"/>
    <col min="15880" max="15883" width="4.77734375" style="50" customWidth="1"/>
    <col min="15884" max="15890" width="6.77734375" style="50" customWidth="1"/>
    <col min="15891" max="16128" width="9.33203125" style="50"/>
    <col min="16129" max="16129" width="5.77734375" style="50" customWidth="1"/>
    <col min="16130" max="16130" width="3.77734375" style="50" customWidth="1"/>
    <col min="16131" max="16135" width="6.77734375" style="50" customWidth="1"/>
    <col min="16136" max="16139" width="4.77734375" style="50" customWidth="1"/>
    <col min="16140" max="16146" width="6.77734375" style="50" customWidth="1"/>
    <col min="16147" max="16384" width="9.33203125" style="50"/>
  </cols>
  <sheetData>
    <row r="1" spans="1:14" ht="20.100000000000001" customHeight="1">
      <c r="A1" s="48" t="s">
        <v>690</v>
      </c>
      <c r="B1" s="49"/>
    </row>
    <row r="5" spans="1:14">
      <c r="A5" s="998" t="s">
        <v>11</v>
      </c>
      <c r="B5" s="998"/>
      <c r="C5" s="999" t="s">
        <v>691</v>
      </c>
      <c r="D5" s="999"/>
      <c r="E5" s="999"/>
      <c r="F5" s="999"/>
      <c r="G5" s="999"/>
      <c r="H5" s="999"/>
      <c r="I5" s="999"/>
      <c r="J5" s="999"/>
      <c r="K5" s="999"/>
      <c r="L5" s="999"/>
      <c r="M5" s="999"/>
      <c r="N5" s="999"/>
    </row>
    <row r="6" spans="1:14" ht="8.1" customHeight="1">
      <c r="C6" s="51"/>
      <c r="D6" s="51"/>
      <c r="E6" s="51"/>
      <c r="F6" s="51"/>
      <c r="G6" s="51"/>
      <c r="H6" s="51"/>
    </row>
    <row r="7" spans="1:14">
      <c r="A7" s="998" t="s">
        <v>45</v>
      </c>
      <c r="B7" s="998"/>
      <c r="C7" s="999" t="s">
        <v>692</v>
      </c>
      <c r="D7" s="999"/>
      <c r="E7" s="999"/>
      <c r="F7" s="999"/>
      <c r="G7" s="999"/>
      <c r="H7" s="51"/>
    </row>
    <row r="22" spans="1:18" ht="15" customHeight="1">
      <c r="C22" s="1000"/>
      <c r="D22" s="1000"/>
      <c r="E22" s="1000"/>
      <c r="F22" s="1000"/>
    </row>
    <row r="23" spans="1:18" ht="20.399999999999999">
      <c r="A23" s="1001"/>
      <c r="B23" s="1001"/>
      <c r="C23" s="1001"/>
      <c r="D23" s="1001"/>
      <c r="E23" s="1001"/>
      <c r="F23" s="1001"/>
      <c r="G23" s="1001"/>
      <c r="H23" s="1001"/>
      <c r="I23" s="1001"/>
      <c r="J23" s="1001"/>
      <c r="K23" s="1001"/>
      <c r="L23" s="1001"/>
      <c r="M23" s="1001"/>
      <c r="N23" s="1001"/>
      <c r="O23" s="1001"/>
      <c r="P23" s="1001"/>
      <c r="Q23" s="1001"/>
      <c r="R23" s="1001"/>
    </row>
    <row r="24" spans="1:18" ht="20.399999999999999">
      <c r="A24" s="1001" t="s">
        <v>46</v>
      </c>
      <c r="B24" s="1001"/>
      <c r="C24" s="1001"/>
      <c r="D24" s="1001"/>
      <c r="E24" s="1001"/>
      <c r="F24" s="1001"/>
      <c r="G24" s="1001"/>
      <c r="H24" s="1001"/>
      <c r="I24" s="1001"/>
      <c r="J24" s="1001"/>
      <c r="K24" s="1001"/>
      <c r="L24" s="1001"/>
      <c r="M24" s="1001"/>
      <c r="N24" s="1001"/>
      <c r="O24" s="1001"/>
      <c r="P24" s="1001"/>
      <c r="Q24" s="1001"/>
      <c r="R24" s="1001"/>
    </row>
    <row r="25" spans="1:18" ht="17.399999999999999">
      <c r="C25" s="52"/>
      <c r="D25" s="52"/>
      <c r="E25" s="53"/>
      <c r="F25" s="1002" t="s">
        <v>47</v>
      </c>
      <c r="G25" s="1002"/>
      <c r="H25" s="1002"/>
      <c r="I25" s="1003" t="s">
        <v>688</v>
      </c>
      <c r="J25" s="1003"/>
      <c r="K25" s="1003"/>
      <c r="L25" s="1003"/>
      <c r="M25" s="1004" t="s">
        <v>48</v>
      </c>
      <c r="N25" s="1004"/>
    </row>
    <row r="27" spans="1:18" ht="12" customHeight="1">
      <c r="A27" s="1005"/>
      <c r="B27" s="1005"/>
      <c r="C27" s="1005"/>
      <c r="D27" s="1005"/>
      <c r="E27" s="1005"/>
      <c r="F27" s="1005"/>
      <c r="G27" s="1005"/>
      <c r="H27" s="1005"/>
      <c r="I27" s="1005"/>
      <c r="J27" s="1005"/>
      <c r="K27" s="1005"/>
      <c r="L27" s="1005"/>
      <c r="M27" s="1005"/>
      <c r="N27" s="1005"/>
      <c r="O27" s="1005"/>
      <c r="P27" s="1005"/>
      <c r="Q27" s="1005"/>
      <c r="R27" s="1005"/>
    </row>
    <row r="47" spans="1:4" ht="13.8">
      <c r="A47" s="996" t="s">
        <v>21</v>
      </c>
      <c r="B47" s="996"/>
      <c r="C47" s="997" t="s">
        <v>2002</v>
      </c>
      <c r="D47" s="997"/>
    </row>
  </sheetData>
  <sheetProtection selectLockedCells="1"/>
  <mergeCells count="13">
    <mergeCell ref="A47:B47"/>
    <mergeCell ref="C47:D47"/>
    <mergeCell ref="A5:B5"/>
    <mergeCell ref="C5:N5"/>
    <mergeCell ref="A7:B7"/>
    <mergeCell ref="C7:G7"/>
    <mergeCell ref="C22:F22"/>
    <mergeCell ref="A23:R23"/>
    <mergeCell ref="A24:R24"/>
    <mergeCell ref="F25:H25"/>
    <mergeCell ref="I25:L25"/>
    <mergeCell ref="M25:N25"/>
    <mergeCell ref="A27:R27"/>
  </mergeCells>
  <printOptions horizontalCentered="1"/>
  <pageMargins left="0.6" right="0.5" top="0.5" bottom="0.6" header="0.25" footer="0.2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10"/>
  <dimension ref="A1:AB251"/>
  <sheetViews>
    <sheetView showZeros="0" topLeftCell="A241" zoomScaleSheetLayoutView="100" workbookViewId="0">
      <selection activeCell="X1" sqref="X1:Z1"/>
    </sheetView>
  </sheetViews>
  <sheetFormatPr defaultRowHeight="12"/>
  <cols>
    <col min="1" max="1" width="3.77734375" style="178" customWidth="1"/>
    <col min="2" max="2" width="17.33203125" style="178" customWidth="1"/>
    <col min="3" max="3" width="6.6640625" style="178" customWidth="1"/>
    <col min="4" max="4" width="4.33203125" style="178" customWidth="1"/>
    <col min="5" max="5" width="7.33203125" style="178" customWidth="1"/>
    <col min="6" max="6" width="14.109375" style="178" customWidth="1"/>
    <col min="7" max="7" width="6.6640625" style="178" customWidth="1"/>
    <col min="8" max="8" width="10" style="178" customWidth="1"/>
    <col min="9" max="9" width="3.77734375" style="178" customWidth="1"/>
    <col min="10" max="10" width="10" style="178" customWidth="1"/>
    <col min="11" max="11" width="3.77734375" style="178" customWidth="1"/>
    <col min="12" max="12" width="9.44140625" style="178" customWidth="1"/>
    <col min="13" max="13" width="3.77734375" style="178" customWidth="1"/>
    <col min="14" max="14" width="10" style="178" customWidth="1"/>
    <col min="15" max="15" width="3.77734375" style="178" customWidth="1"/>
    <col min="16" max="16" width="6.77734375" style="178" customWidth="1"/>
    <col min="17" max="17" width="3.44140625" style="178" customWidth="1"/>
    <col min="18" max="18" width="5" style="178" customWidth="1"/>
    <col min="19" max="19" width="3.77734375" style="178" customWidth="1"/>
    <col min="20" max="20" width="4.109375" style="178" bestFit="1" customWidth="1"/>
    <col min="21" max="21" width="3.77734375" style="178" customWidth="1"/>
    <col min="22" max="22" width="4.109375" style="178" bestFit="1" customWidth="1"/>
    <col min="23" max="23" width="3.77734375" style="178" customWidth="1"/>
    <col min="24" max="24" width="4.109375" style="178" bestFit="1" customWidth="1"/>
    <col min="25" max="25" width="3.77734375" style="178" customWidth="1"/>
    <col min="26" max="26" width="4.109375" style="178" bestFit="1" customWidth="1"/>
    <col min="27" max="27" width="3.77734375" style="178" customWidth="1"/>
    <col min="28" max="28" width="3.77734375" style="178" hidden="1" customWidth="1"/>
    <col min="29" max="256" width="9.33203125" style="178"/>
    <col min="257" max="257" width="3.77734375" style="178" customWidth="1"/>
    <col min="258" max="258" width="24.77734375" style="178" customWidth="1"/>
    <col min="259" max="259" width="6.6640625" style="178" customWidth="1"/>
    <col min="260" max="260" width="4.33203125" style="178" customWidth="1"/>
    <col min="261" max="261" width="8.109375" style="178" customWidth="1"/>
    <col min="262" max="262" width="22.77734375" style="178" customWidth="1"/>
    <col min="263" max="263" width="6.6640625" style="178" customWidth="1"/>
    <col min="264" max="264" width="8.33203125" style="178" customWidth="1"/>
    <col min="265" max="265" width="3.77734375" style="178" customWidth="1"/>
    <col min="266" max="266" width="6.77734375" style="178" customWidth="1"/>
    <col min="267" max="267" width="3.77734375" style="178" customWidth="1"/>
    <col min="268" max="268" width="7.77734375" style="178" customWidth="1"/>
    <col min="269" max="269" width="3.77734375" style="178" customWidth="1"/>
    <col min="270" max="270" width="8.33203125" style="178" customWidth="1"/>
    <col min="271" max="271" width="3.77734375" style="178" customWidth="1"/>
    <col min="272" max="272" width="8.33203125" style="178" customWidth="1"/>
    <col min="273" max="273" width="3.77734375" style="178" customWidth="1"/>
    <col min="274" max="274" width="5.77734375" style="178" customWidth="1"/>
    <col min="275" max="275" width="3.77734375" style="178" customWidth="1"/>
    <col min="276" max="276" width="5.77734375" style="178" customWidth="1"/>
    <col min="277" max="277" width="3.77734375" style="178" customWidth="1"/>
    <col min="278" max="278" width="5.77734375" style="178" customWidth="1"/>
    <col min="279" max="279" width="3.77734375" style="178" customWidth="1"/>
    <col min="280" max="280" width="5.77734375" style="178" customWidth="1"/>
    <col min="281" max="281" width="3.77734375" style="178" customWidth="1"/>
    <col min="282" max="282" width="5.77734375" style="178" customWidth="1"/>
    <col min="283" max="283" width="3.77734375" style="178" customWidth="1"/>
    <col min="284" max="284" width="0" style="178" hidden="1" customWidth="1"/>
    <col min="285" max="512" width="9.33203125" style="178"/>
    <col min="513" max="513" width="3.77734375" style="178" customWidth="1"/>
    <col min="514" max="514" width="24.77734375" style="178" customWidth="1"/>
    <col min="515" max="515" width="6.6640625" style="178" customWidth="1"/>
    <col min="516" max="516" width="4.33203125" style="178" customWidth="1"/>
    <col min="517" max="517" width="8.109375" style="178" customWidth="1"/>
    <col min="518" max="518" width="22.77734375" style="178" customWidth="1"/>
    <col min="519" max="519" width="6.6640625" style="178" customWidth="1"/>
    <col min="520" max="520" width="8.33203125" style="178" customWidth="1"/>
    <col min="521" max="521" width="3.77734375" style="178" customWidth="1"/>
    <col min="522" max="522" width="6.77734375" style="178" customWidth="1"/>
    <col min="523" max="523" width="3.77734375" style="178" customWidth="1"/>
    <col min="524" max="524" width="7.77734375" style="178" customWidth="1"/>
    <col min="525" max="525" width="3.77734375" style="178" customWidth="1"/>
    <col min="526" max="526" width="8.33203125" style="178" customWidth="1"/>
    <col min="527" max="527" width="3.77734375" style="178" customWidth="1"/>
    <col min="528" max="528" width="8.33203125" style="178" customWidth="1"/>
    <col min="529" max="529" width="3.77734375" style="178" customWidth="1"/>
    <col min="530" max="530" width="5.77734375" style="178" customWidth="1"/>
    <col min="531" max="531" width="3.77734375" style="178" customWidth="1"/>
    <col min="532" max="532" width="5.77734375" style="178" customWidth="1"/>
    <col min="533" max="533" width="3.77734375" style="178" customWidth="1"/>
    <col min="534" max="534" width="5.77734375" style="178" customWidth="1"/>
    <col min="535" max="535" width="3.77734375" style="178" customWidth="1"/>
    <col min="536" max="536" width="5.77734375" style="178" customWidth="1"/>
    <col min="537" max="537" width="3.77734375" style="178" customWidth="1"/>
    <col min="538" max="538" width="5.77734375" style="178" customWidth="1"/>
    <col min="539" max="539" width="3.77734375" style="178" customWidth="1"/>
    <col min="540" max="540" width="0" style="178" hidden="1" customWidth="1"/>
    <col min="541" max="768" width="9.33203125" style="178"/>
    <col min="769" max="769" width="3.77734375" style="178" customWidth="1"/>
    <col min="770" max="770" width="24.77734375" style="178" customWidth="1"/>
    <col min="771" max="771" width="6.6640625" style="178" customWidth="1"/>
    <col min="772" max="772" width="4.33203125" style="178" customWidth="1"/>
    <col min="773" max="773" width="8.109375" style="178" customWidth="1"/>
    <col min="774" max="774" width="22.77734375" style="178" customWidth="1"/>
    <col min="775" max="775" width="6.6640625" style="178" customWidth="1"/>
    <col min="776" max="776" width="8.33203125" style="178" customWidth="1"/>
    <col min="777" max="777" width="3.77734375" style="178" customWidth="1"/>
    <col min="778" max="778" width="6.77734375" style="178" customWidth="1"/>
    <col min="779" max="779" width="3.77734375" style="178" customWidth="1"/>
    <col min="780" max="780" width="7.77734375" style="178" customWidth="1"/>
    <col min="781" max="781" width="3.77734375" style="178" customWidth="1"/>
    <col min="782" max="782" width="8.33203125" style="178" customWidth="1"/>
    <col min="783" max="783" width="3.77734375" style="178" customWidth="1"/>
    <col min="784" max="784" width="8.33203125" style="178" customWidth="1"/>
    <col min="785" max="785" width="3.77734375" style="178" customWidth="1"/>
    <col min="786" max="786" width="5.77734375" style="178" customWidth="1"/>
    <col min="787" max="787" width="3.77734375" style="178" customWidth="1"/>
    <col min="788" max="788" width="5.77734375" style="178" customWidth="1"/>
    <col min="789" max="789" width="3.77734375" style="178" customWidth="1"/>
    <col min="790" max="790" width="5.77734375" style="178" customWidth="1"/>
    <col min="791" max="791" width="3.77734375" style="178" customWidth="1"/>
    <col min="792" max="792" width="5.77734375" style="178" customWidth="1"/>
    <col min="793" max="793" width="3.77734375" style="178" customWidth="1"/>
    <col min="794" max="794" width="5.77734375" style="178" customWidth="1"/>
    <col min="795" max="795" width="3.77734375" style="178" customWidth="1"/>
    <col min="796" max="796" width="0" style="178" hidden="1" customWidth="1"/>
    <col min="797" max="1024" width="9.33203125" style="178"/>
    <col min="1025" max="1025" width="3.77734375" style="178" customWidth="1"/>
    <col min="1026" max="1026" width="24.77734375" style="178" customWidth="1"/>
    <col min="1027" max="1027" width="6.6640625" style="178" customWidth="1"/>
    <col min="1028" max="1028" width="4.33203125" style="178" customWidth="1"/>
    <col min="1029" max="1029" width="8.109375" style="178" customWidth="1"/>
    <col min="1030" max="1030" width="22.77734375" style="178" customWidth="1"/>
    <col min="1031" max="1031" width="6.6640625" style="178" customWidth="1"/>
    <col min="1032" max="1032" width="8.33203125" style="178" customWidth="1"/>
    <col min="1033" max="1033" width="3.77734375" style="178" customWidth="1"/>
    <col min="1034" max="1034" width="6.77734375" style="178" customWidth="1"/>
    <col min="1035" max="1035" width="3.77734375" style="178" customWidth="1"/>
    <col min="1036" max="1036" width="7.77734375" style="178" customWidth="1"/>
    <col min="1037" max="1037" width="3.77734375" style="178" customWidth="1"/>
    <col min="1038" max="1038" width="8.33203125" style="178" customWidth="1"/>
    <col min="1039" max="1039" width="3.77734375" style="178" customWidth="1"/>
    <col min="1040" max="1040" width="8.33203125" style="178" customWidth="1"/>
    <col min="1041" max="1041" width="3.77734375" style="178" customWidth="1"/>
    <col min="1042" max="1042" width="5.77734375" style="178" customWidth="1"/>
    <col min="1043" max="1043" width="3.77734375" style="178" customWidth="1"/>
    <col min="1044" max="1044" width="5.77734375" style="178" customWidth="1"/>
    <col min="1045" max="1045" width="3.77734375" style="178" customWidth="1"/>
    <col min="1046" max="1046" width="5.77734375" style="178" customWidth="1"/>
    <col min="1047" max="1047" width="3.77734375" style="178" customWidth="1"/>
    <col min="1048" max="1048" width="5.77734375" style="178" customWidth="1"/>
    <col min="1049" max="1049" width="3.77734375" style="178" customWidth="1"/>
    <col min="1050" max="1050" width="5.77734375" style="178" customWidth="1"/>
    <col min="1051" max="1051" width="3.77734375" style="178" customWidth="1"/>
    <col min="1052" max="1052" width="0" style="178" hidden="1" customWidth="1"/>
    <col min="1053" max="1280" width="9.33203125" style="178"/>
    <col min="1281" max="1281" width="3.77734375" style="178" customWidth="1"/>
    <col min="1282" max="1282" width="24.77734375" style="178" customWidth="1"/>
    <col min="1283" max="1283" width="6.6640625" style="178" customWidth="1"/>
    <col min="1284" max="1284" width="4.33203125" style="178" customWidth="1"/>
    <col min="1285" max="1285" width="8.109375" style="178" customWidth="1"/>
    <col min="1286" max="1286" width="22.77734375" style="178" customWidth="1"/>
    <col min="1287" max="1287" width="6.6640625" style="178" customWidth="1"/>
    <col min="1288" max="1288" width="8.33203125" style="178" customWidth="1"/>
    <col min="1289" max="1289" width="3.77734375" style="178" customWidth="1"/>
    <col min="1290" max="1290" width="6.77734375" style="178" customWidth="1"/>
    <col min="1291" max="1291" width="3.77734375" style="178" customWidth="1"/>
    <col min="1292" max="1292" width="7.77734375" style="178" customWidth="1"/>
    <col min="1293" max="1293" width="3.77734375" style="178" customWidth="1"/>
    <col min="1294" max="1294" width="8.33203125" style="178" customWidth="1"/>
    <col min="1295" max="1295" width="3.77734375" style="178" customWidth="1"/>
    <col min="1296" max="1296" width="8.33203125" style="178" customWidth="1"/>
    <col min="1297" max="1297" width="3.77734375" style="178" customWidth="1"/>
    <col min="1298" max="1298" width="5.77734375" style="178" customWidth="1"/>
    <col min="1299" max="1299" width="3.77734375" style="178" customWidth="1"/>
    <col min="1300" max="1300" width="5.77734375" style="178" customWidth="1"/>
    <col min="1301" max="1301" width="3.77734375" style="178" customWidth="1"/>
    <col min="1302" max="1302" width="5.77734375" style="178" customWidth="1"/>
    <col min="1303" max="1303" width="3.77734375" style="178" customWidth="1"/>
    <col min="1304" max="1304" width="5.77734375" style="178" customWidth="1"/>
    <col min="1305" max="1305" width="3.77734375" style="178" customWidth="1"/>
    <col min="1306" max="1306" width="5.77734375" style="178" customWidth="1"/>
    <col min="1307" max="1307" width="3.77734375" style="178" customWidth="1"/>
    <col min="1308" max="1308" width="0" style="178" hidden="1" customWidth="1"/>
    <col min="1309" max="1536" width="9.33203125" style="178"/>
    <col min="1537" max="1537" width="3.77734375" style="178" customWidth="1"/>
    <col min="1538" max="1538" width="24.77734375" style="178" customWidth="1"/>
    <col min="1539" max="1539" width="6.6640625" style="178" customWidth="1"/>
    <col min="1540" max="1540" width="4.33203125" style="178" customWidth="1"/>
    <col min="1541" max="1541" width="8.109375" style="178" customWidth="1"/>
    <col min="1542" max="1542" width="22.77734375" style="178" customWidth="1"/>
    <col min="1543" max="1543" width="6.6640625" style="178" customWidth="1"/>
    <col min="1544" max="1544" width="8.33203125" style="178" customWidth="1"/>
    <col min="1545" max="1545" width="3.77734375" style="178" customWidth="1"/>
    <col min="1546" max="1546" width="6.77734375" style="178" customWidth="1"/>
    <col min="1547" max="1547" width="3.77734375" style="178" customWidth="1"/>
    <col min="1548" max="1548" width="7.77734375" style="178" customWidth="1"/>
    <col min="1549" max="1549" width="3.77734375" style="178" customWidth="1"/>
    <col min="1550" max="1550" width="8.33203125" style="178" customWidth="1"/>
    <col min="1551" max="1551" width="3.77734375" style="178" customWidth="1"/>
    <col min="1552" max="1552" width="8.33203125" style="178" customWidth="1"/>
    <col min="1553" max="1553" width="3.77734375" style="178" customWidth="1"/>
    <col min="1554" max="1554" width="5.77734375" style="178" customWidth="1"/>
    <col min="1555" max="1555" width="3.77734375" style="178" customWidth="1"/>
    <col min="1556" max="1556" width="5.77734375" style="178" customWidth="1"/>
    <col min="1557" max="1557" width="3.77734375" style="178" customWidth="1"/>
    <col min="1558" max="1558" width="5.77734375" style="178" customWidth="1"/>
    <col min="1559" max="1559" width="3.77734375" style="178" customWidth="1"/>
    <col min="1560" max="1560" width="5.77734375" style="178" customWidth="1"/>
    <col min="1561" max="1561" width="3.77734375" style="178" customWidth="1"/>
    <col min="1562" max="1562" width="5.77734375" style="178" customWidth="1"/>
    <col min="1563" max="1563" width="3.77734375" style="178" customWidth="1"/>
    <col min="1564" max="1564" width="0" style="178" hidden="1" customWidth="1"/>
    <col min="1565" max="1792" width="9.33203125" style="178"/>
    <col min="1793" max="1793" width="3.77734375" style="178" customWidth="1"/>
    <col min="1794" max="1794" width="24.77734375" style="178" customWidth="1"/>
    <col min="1795" max="1795" width="6.6640625" style="178" customWidth="1"/>
    <col min="1796" max="1796" width="4.33203125" style="178" customWidth="1"/>
    <col min="1797" max="1797" width="8.109375" style="178" customWidth="1"/>
    <col min="1798" max="1798" width="22.77734375" style="178" customWidth="1"/>
    <col min="1799" max="1799" width="6.6640625" style="178" customWidth="1"/>
    <col min="1800" max="1800" width="8.33203125" style="178" customWidth="1"/>
    <col min="1801" max="1801" width="3.77734375" style="178" customWidth="1"/>
    <col min="1802" max="1802" width="6.77734375" style="178" customWidth="1"/>
    <col min="1803" max="1803" width="3.77734375" style="178" customWidth="1"/>
    <col min="1804" max="1804" width="7.77734375" style="178" customWidth="1"/>
    <col min="1805" max="1805" width="3.77734375" style="178" customWidth="1"/>
    <col min="1806" max="1806" width="8.33203125" style="178" customWidth="1"/>
    <col min="1807" max="1807" width="3.77734375" style="178" customWidth="1"/>
    <col min="1808" max="1808" width="8.33203125" style="178" customWidth="1"/>
    <col min="1809" max="1809" width="3.77734375" style="178" customWidth="1"/>
    <col min="1810" max="1810" width="5.77734375" style="178" customWidth="1"/>
    <col min="1811" max="1811" width="3.77734375" style="178" customWidth="1"/>
    <col min="1812" max="1812" width="5.77734375" style="178" customWidth="1"/>
    <col min="1813" max="1813" width="3.77734375" style="178" customWidth="1"/>
    <col min="1814" max="1814" width="5.77734375" style="178" customWidth="1"/>
    <col min="1815" max="1815" width="3.77734375" style="178" customWidth="1"/>
    <col min="1816" max="1816" width="5.77734375" style="178" customWidth="1"/>
    <col min="1817" max="1817" width="3.77734375" style="178" customWidth="1"/>
    <col min="1818" max="1818" width="5.77734375" style="178" customWidth="1"/>
    <col min="1819" max="1819" width="3.77734375" style="178" customWidth="1"/>
    <col min="1820" max="1820" width="0" style="178" hidden="1" customWidth="1"/>
    <col min="1821" max="2048" width="9.33203125" style="178"/>
    <col min="2049" max="2049" width="3.77734375" style="178" customWidth="1"/>
    <col min="2050" max="2050" width="24.77734375" style="178" customWidth="1"/>
    <col min="2051" max="2051" width="6.6640625" style="178" customWidth="1"/>
    <col min="2052" max="2052" width="4.33203125" style="178" customWidth="1"/>
    <col min="2053" max="2053" width="8.109375" style="178" customWidth="1"/>
    <col min="2054" max="2054" width="22.77734375" style="178" customWidth="1"/>
    <col min="2055" max="2055" width="6.6640625" style="178" customWidth="1"/>
    <col min="2056" max="2056" width="8.33203125" style="178" customWidth="1"/>
    <col min="2057" max="2057" width="3.77734375" style="178" customWidth="1"/>
    <col min="2058" max="2058" width="6.77734375" style="178" customWidth="1"/>
    <col min="2059" max="2059" width="3.77734375" style="178" customWidth="1"/>
    <col min="2060" max="2060" width="7.77734375" style="178" customWidth="1"/>
    <col min="2061" max="2061" width="3.77734375" style="178" customWidth="1"/>
    <col min="2062" max="2062" width="8.33203125" style="178" customWidth="1"/>
    <col min="2063" max="2063" width="3.77734375" style="178" customWidth="1"/>
    <col min="2064" max="2064" width="8.33203125" style="178" customWidth="1"/>
    <col min="2065" max="2065" width="3.77734375" style="178" customWidth="1"/>
    <col min="2066" max="2066" width="5.77734375" style="178" customWidth="1"/>
    <col min="2067" max="2067" width="3.77734375" style="178" customWidth="1"/>
    <col min="2068" max="2068" width="5.77734375" style="178" customWidth="1"/>
    <col min="2069" max="2069" width="3.77734375" style="178" customWidth="1"/>
    <col min="2070" max="2070" width="5.77734375" style="178" customWidth="1"/>
    <col min="2071" max="2071" width="3.77734375" style="178" customWidth="1"/>
    <col min="2072" max="2072" width="5.77734375" style="178" customWidth="1"/>
    <col min="2073" max="2073" width="3.77734375" style="178" customWidth="1"/>
    <col min="2074" max="2074" width="5.77734375" style="178" customWidth="1"/>
    <col min="2075" max="2075" width="3.77734375" style="178" customWidth="1"/>
    <col min="2076" max="2076" width="0" style="178" hidden="1" customWidth="1"/>
    <col min="2077" max="2304" width="9.33203125" style="178"/>
    <col min="2305" max="2305" width="3.77734375" style="178" customWidth="1"/>
    <col min="2306" max="2306" width="24.77734375" style="178" customWidth="1"/>
    <col min="2307" max="2307" width="6.6640625" style="178" customWidth="1"/>
    <col min="2308" max="2308" width="4.33203125" style="178" customWidth="1"/>
    <col min="2309" max="2309" width="8.109375" style="178" customWidth="1"/>
    <col min="2310" max="2310" width="22.77734375" style="178" customWidth="1"/>
    <col min="2311" max="2311" width="6.6640625" style="178" customWidth="1"/>
    <col min="2312" max="2312" width="8.33203125" style="178" customWidth="1"/>
    <col min="2313" max="2313" width="3.77734375" style="178" customWidth="1"/>
    <col min="2314" max="2314" width="6.77734375" style="178" customWidth="1"/>
    <col min="2315" max="2315" width="3.77734375" style="178" customWidth="1"/>
    <col min="2316" max="2316" width="7.77734375" style="178" customWidth="1"/>
    <col min="2317" max="2317" width="3.77734375" style="178" customWidth="1"/>
    <col min="2318" max="2318" width="8.33203125" style="178" customWidth="1"/>
    <col min="2319" max="2319" width="3.77734375" style="178" customWidth="1"/>
    <col min="2320" max="2320" width="8.33203125" style="178" customWidth="1"/>
    <col min="2321" max="2321" width="3.77734375" style="178" customWidth="1"/>
    <col min="2322" max="2322" width="5.77734375" style="178" customWidth="1"/>
    <col min="2323" max="2323" width="3.77734375" style="178" customWidth="1"/>
    <col min="2324" max="2324" width="5.77734375" style="178" customWidth="1"/>
    <col min="2325" max="2325" width="3.77734375" style="178" customWidth="1"/>
    <col min="2326" max="2326" width="5.77734375" style="178" customWidth="1"/>
    <col min="2327" max="2327" width="3.77734375" style="178" customWidth="1"/>
    <col min="2328" max="2328" width="5.77734375" style="178" customWidth="1"/>
    <col min="2329" max="2329" width="3.77734375" style="178" customWidth="1"/>
    <col min="2330" max="2330" width="5.77734375" style="178" customWidth="1"/>
    <col min="2331" max="2331" width="3.77734375" style="178" customWidth="1"/>
    <col min="2332" max="2332" width="0" style="178" hidden="1" customWidth="1"/>
    <col min="2333" max="2560" width="9.33203125" style="178"/>
    <col min="2561" max="2561" width="3.77734375" style="178" customWidth="1"/>
    <col min="2562" max="2562" width="24.77734375" style="178" customWidth="1"/>
    <col min="2563" max="2563" width="6.6640625" style="178" customWidth="1"/>
    <col min="2564" max="2564" width="4.33203125" style="178" customWidth="1"/>
    <col min="2565" max="2565" width="8.109375" style="178" customWidth="1"/>
    <col min="2566" max="2566" width="22.77734375" style="178" customWidth="1"/>
    <col min="2567" max="2567" width="6.6640625" style="178" customWidth="1"/>
    <col min="2568" max="2568" width="8.33203125" style="178" customWidth="1"/>
    <col min="2569" max="2569" width="3.77734375" style="178" customWidth="1"/>
    <col min="2570" max="2570" width="6.77734375" style="178" customWidth="1"/>
    <col min="2571" max="2571" width="3.77734375" style="178" customWidth="1"/>
    <col min="2572" max="2572" width="7.77734375" style="178" customWidth="1"/>
    <col min="2573" max="2573" width="3.77734375" style="178" customWidth="1"/>
    <col min="2574" max="2574" width="8.33203125" style="178" customWidth="1"/>
    <col min="2575" max="2575" width="3.77734375" style="178" customWidth="1"/>
    <col min="2576" max="2576" width="8.33203125" style="178" customWidth="1"/>
    <col min="2577" max="2577" width="3.77734375" style="178" customWidth="1"/>
    <col min="2578" max="2578" width="5.77734375" style="178" customWidth="1"/>
    <col min="2579" max="2579" width="3.77734375" style="178" customWidth="1"/>
    <col min="2580" max="2580" width="5.77734375" style="178" customWidth="1"/>
    <col min="2581" max="2581" width="3.77734375" style="178" customWidth="1"/>
    <col min="2582" max="2582" width="5.77734375" style="178" customWidth="1"/>
    <col min="2583" max="2583" width="3.77734375" style="178" customWidth="1"/>
    <col min="2584" max="2584" width="5.77734375" style="178" customWidth="1"/>
    <col min="2585" max="2585" width="3.77734375" style="178" customWidth="1"/>
    <col min="2586" max="2586" width="5.77734375" style="178" customWidth="1"/>
    <col min="2587" max="2587" width="3.77734375" style="178" customWidth="1"/>
    <col min="2588" max="2588" width="0" style="178" hidden="1" customWidth="1"/>
    <col min="2589" max="2816" width="9.33203125" style="178"/>
    <col min="2817" max="2817" width="3.77734375" style="178" customWidth="1"/>
    <col min="2818" max="2818" width="24.77734375" style="178" customWidth="1"/>
    <col min="2819" max="2819" width="6.6640625" style="178" customWidth="1"/>
    <col min="2820" max="2820" width="4.33203125" style="178" customWidth="1"/>
    <col min="2821" max="2821" width="8.109375" style="178" customWidth="1"/>
    <col min="2822" max="2822" width="22.77734375" style="178" customWidth="1"/>
    <col min="2823" max="2823" width="6.6640625" style="178" customWidth="1"/>
    <col min="2824" max="2824" width="8.33203125" style="178" customWidth="1"/>
    <col min="2825" max="2825" width="3.77734375" style="178" customWidth="1"/>
    <col min="2826" max="2826" width="6.77734375" style="178" customWidth="1"/>
    <col min="2827" max="2827" width="3.77734375" style="178" customWidth="1"/>
    <col min="2828" max="2828" width="7.77734375" style="178" customWidth="1"/>
    <col min="2829" max="2829" width="3.77734375" style="178" customWidth="1"/>
    <col min="2830" max="2830" width="8.33203125" style="178" customWidth="1"/>
    <col min="2831" max="2831" width="3.77734375" style="178" customWidth="1"/>
    <col min="2832" max="2832" width="8.33203125" style="178" customWidth="1"/>
    <col min="2833" max="2833" width="3.77734375" style="178" customWidth="1"/>
    <col min="2834" max="2834" width="5.77734375" style="178" customWidth="1"/>
    <col min="2835" max="2835" width="3.77734375" style="178" customWidth="1"/>
    <col min="2836" max="2836" width="5.77734375" style="178" customWidth="1"/>
    <col min="2837" max="2837" width="3.77734375" style="178" customWidth="1"/>
    <col min="2838" max="2838" width="5.77734375" style="178" customWidth="1"/>
    <col min="2839" max="2839" width="3.77734375" style="178" customWidth="1"/>
    <col min="2840" max="2840" width="5.77734375" style="178" customWidth="1"/>
    <col min="2841" max="2841" width="3.77734375" style="178" customWidth="1"/>
    <col min="2842" max="2842" width="5.77734375" style="178" customWidth="1"/>
    <col min="2843" max="2843" width="3.77734375" style="178" customWidth="1"/>
    <col min="2844" max="2844" width="0" style="178" hidden="1" customWidth="1"/>
    <col min="2845" max="3072" width="9.33203125" style="178"/>
    <col min="3073" max="3073" width="3.77734375" style="178" customWidth="1"/>
    <col min="3074" max="3074" width="24.77734375" style="178" customWidth="1"/>
    <col min="3075" max="3075" width="6.6640625" style="178" customWidth="1"/>
    <col min="3076" max="3076" width="4.33203125" style="178" customWidth="1"/>
    <col min="3077" max="3077" width="8.109375" style="178" customWidth="1"/>
    <col min="3078" max="3078" width="22.77734375" style="178" customWidth="1"/>
    <col min="3079" max="3079" width="6.6640625" style="178" customWidth="1"/>
    <col min="3080" max="3080" width="8.33203125" style="178" customWidth="1"/>
    <col min="3081" max="3081" width="3.77734375" style="178" customWidth="1"/>
    <col min="3082" max="3082" width="6.77734375" style="178" customWidth="1"/>
    <col min="3083" max="3083" width="3.77734375" style="178" customWidth="1"/>
    <col min="3084" max="3084" width="7.77734375" style="178" customWidth="1"/>
    <col min="3085" max="3085" width="3.77734375" style="178" customWidth="1"/>
    <col min="3086" max="3086" width="8.33203125" style="178" customWidth="1"/>
    <col min="3087" max="3087" width="3.77734375" style="178" customWidth="1"/>
    <col min="3088" max="3088" width="8.33203125" style="178" customWidth="1"/>
    <col min="3089" max="3089" width="3.77734375" style="178" customWidth="1"/>
    <col min="3090" max="3090" width="5.77734375" style="178" customWidth="1"/>
    <col min="3091" max="3091" width="3.77734375" style="178" customWidth="1"/>
    <col min="3092" max="3092" width="5.77734375" style="178" customWidth="1"/>
    <col min="3093" max="3093" width="3.77734375" style="178" customWidth="1"/>
    <col min="3094" max="3094" width="5.77734375" style="178" customWidth="1"/>
    <col min="3095" max="3095" width="3.77734375" style="178" customWidth="1"/>
    <col min="3096" max="3096" width="5.77734375" style="178" customWidth="1"/>
    <col min="3097" max="3097" width="3.77734375" style="178" customWidth="1"/>
    <col min="3098" max="3098" width="5.77734375" style="178" customWidth="1"/>
    <col min="3099" max="3099" width="3.77734375" style="178" customWidth="1"/>
    <col min="3100" max="3100" width="0" style="178" hidden="1" customWidth="1"/>
    <col min="3101" max="3328" width="9.33203125" style="178"/>
    <col min="3329" max="3329" width="3.77734375" style="178" customWidth="1"/>
    <col min="3330" max="3330" width="24.77734375" style="178" customWidth="1"/>
    <col min="3331" max="3331" width="6.6640625" style="178" customWidth="1"/>
    <col min="3332" max="3332" width="4.33203125" style="178" customWidth="1"/>
    <col min="3333" max="3333" width="8.109375" style="178" customWidth="1"/>
    <col min="3334" max="3334" width="22.77734375" style="178" customWidth="1"/>
    <col min="3335" max="3335" width="6.6640625" style="178" customWidth="1"/>
    <col min="3336" max="3336" width="8.33203125" style="178" customWidth="1"/>
    <col min="3337" max="3337" width="3.77734375" style="178" customWidth="1"/>
    <col min="3338" max="3338" width="6.77734375" style="178" customWidth="1"/>
    <col min="3339" max="3339" width="3.77734375" style="178" customWidth="1"/>
    <col min="3340" max="3340" width="7.77734375" style="178" customWidth="1"/>
    <col min="3341" max="3341" width="3.77734375" style="178" customWidth="1"/>
    <col min="3342" max="3342" width="8.33203125" style="178" customWidth="1"/>
    <col min="3343" max="3343" width="3.77734375" style="178" customWidth="1"/>
    <col min="3344" max="3344" width="8.33203125" style="178" customWidth="1"/>
    <col min="3345" max="3345" width="3.77734375" style="178" customWidth="1"/>
    <col min="3346" max="3346" width="5.77734375" style="178" customWidth="1"/>
    <col min="3347" max="3347" width="3.77734375" style="178" customWidth="1"/>
    <col min="3348" max="3348" width="5.77734375" style="178" customWidth="1"/>
    <col min="3349" max="3349" width="3.77734375" style="178" customWidth="1"/>
    <col min="3350" max="3350" width="5.77734375" style="178" customWidth="1"/>
    <col min="3351" max="3351" width="3.77734375" style="178" customWidth="1"/>
    <col min="3352" max="3352" width="5.77734375" style="178" customWidth="1"/>
    <col min="3353" max="3353" width="3.77734375" style="178" customWidth="1"/>
    <col min="3354" max="3354" width="5.77734375" style="178" customWidth="1"/>
    <col min="3355" max="3355" width="3.77734375" style="178" customWidth="1"/>
    <col min="3356" max="3356" width="0" style="178" hidden="1" customWidth="1"/>
    <col min="3357" max="3584" width="9.33203125" style="178"/>
    <col min="3585" max="3585" width="3.77734375" style="178" customWidth="1"/>
    <col min="3586" max="3586" width="24.77734375" style="178" customWidth="1"/>
    <col min="3587" max="3587" width="6.6640625" style="178" customWidth="1"/>
    <col min="3588" max="3588" width="4.33203125" style="178" customWidth="1"/>
    <col min="3589" max="3589" width="8.109375" style="178" customWidth="1"/>
    <col min="3590" max="3590" width="22.77734375" style="178" customWidth="1"/>
    <col min="3591" max="3591" width="6.6640625" style="178" customWidth="1"/>
    <col min="3592" max="3592" width="8.33203125" style="178" customWidth="1"/>
    <col min="3593" max="3593" width="3.77734375" style="178" customWidth="1"/>
    <col min="3594" max="3594" width="6.77734375" style="178" customWidth="1"/>
    <col min="3595" max="3595" width="3.77734375" style="178" customWidth="1"/>
    <col min="3596" max="3596" width="7.77734375" style="178" customWidth="1"/>
    <col min="3597" max="3597" width="3.77734375" style="178" customWidth="1"/>
    <col min="3598" max="3598" width="8.33203125" style="178" customWidth="1"/>
    <col min="3599" max="3599" width="3.77734375" style="178" customWidth="1"/>
    <col min="3600" max="3600" width="8.33203125" style="178" customWidth="1"/>
    <col min="3601" max="3601" width="3.77734375" style="178" customWidth="1"/>
    <col min="3602" max="3602" width="5.77734375" style="178" customWidth="1"/>
    <col min="3603" max="3603" width="3.77734375" style="178" customWidth="1"/>
    <col min="3604" max="3604" width="5.77734375" style="178" customWidth="1"/>
    <col min="3605" max="3605" width="3.77734375" style="178" customWidth="1"/>
    <col min="3606" max="3606" width="5.77734375" style="178" customWidth="1"/>
    <col min="3607" max="3607" width="3.77734375" style="178" customWidth="1"/>
    <col min="3608" max="3608" width="5.77734375" style="178" customWidth="1"/>
    <col min="3609" max="3609" width="3.77734375" style="178" customWidth="1"/>
    <col min="3610" max="3610" width="5.77734375" style="178" customWidth="1"/>
    <col min="3611" max="3611" width="3.77734375" style="178" customWidth="1"/>
    <col min="3612" max="3612" width="0" style="178" hidden="1" customWidth="1"/>
    <col min="3613" max="3840" width="9.33203125" style="178"/>
    <col min="3841" max="3841" width="3.77734375" style="178" customWidth="1"/>
    <col min="3842" max="3842" width="24.77734375" style="178" customWidth="1"/>
    <col min="3843" max="3843" width="6.6640625" style="178" customWidth="1"/>
    <col min="3844" max="3844" width="4.33203125" style="178" customWidth="1"/>
    <col min="3845" max="3845" width="8.109375" style="178" customWidth="1"/>
    <col min="3846" max="3846" width="22.77734375" style="178" customWidth="1"/>
    <col min="3847" max="3847" width="6.6640625" style="178" customWidth="1"/>
    <col min="3848" max="3848" width="8.33203125" style="178" customWidth="1"/>
    <col min="3849" max="3849" width="3.77734375" style="178" customWidth="1"/>
    <col min="3850" max="3850" width="6.77734375" style="178" customWidth="1"/>
    <col min="3851" max="3851" width="3.77734375" style="178" customWidth="1"/>
    <col min="3852" max="3852" width="7.77734375" style="178" customWidth="1"/>
    <col min="3853" max="3853" width="3.77734375" style="178" customWidth="1"/>
    <col min="3854" max="3854" width="8.33203125" style="178" customWidth="1"/>
    <col min="3855" max="3855" width="3.77734375" style="178" customWidth="1"/>
    <col min="3856" max="3856" width="8.33203125" style="178" customWidth="1"/>
    <col min="3857" max="3857" width="3.77734375" style="178" customWidth="1"/>
    <col min="3858" max="3858" width="5.77734375" style="178" customWidth="1"/>
    <col min="3859" max="3859" width="3.77734375" style="178" customWidth="1"/>
    <col min="3860" max="3860" width="5.77734375" style="178" customWidth="1"/>
    <col min="3861" max="3861" width="3.77734375" style="178" customWidth="1"/>
    <col min="3862" max="3862" width="5.77734375" style="178" customWidth="1"/>
    <col min="3863" max="3863" width="3.77734375" style="178" customWidth="1"/>
    <col min="3864" max="3864" width="5.77734375" style="178" customWidth="1"/>
    <col min="3865" max="3865" width="3.77734375" style="178" customWidth="1"/>
    <col min="3866" max="3866" width="5.77734375" style="178" customWidth="1"/>
    <col min="3867" max="3867" width="3.77734375" style="178" customWidth="1"/>
    <col min="3868" max="3868" width="0" style="178" hidden="1" customWidth="1"/>
    <col min="3869" max="4096" width="9.33203125" style="178"/>
    <col min="4097" max="4097" width="3.77734375" style="178" customWidth="1"/>
    <col min="4098" max="4098" width="24.77734375" style="178" customWidth="1"/>
    <col min="4099" max="4099" width="6.6640625" style="178" customWidth="1"/>
    <col min="4100" max="4100" width="4.33203125" style="178" customWidth="1"/>
    <col min="4101" max="4101" width="8.109375" style="178" customWidth="1"/>
    <col min="4102" max="4102" width="22.77734375" style="178" customWidth="1"/>
    <col min="4103" max="4103" width="6.6640625" style="178" customWidth="1"/>
    <col min="4104" max="4104" width="8.33203125" style="178" customWidth="1"/>
    <col min="4105" max="4105" width="3.77734375" style="178" customWidth="1"/>
    <col min="4106" max="4106" width="6.77734375" style="178" customWidth="1"/>
    <col min="4107" max="4107" width="3.77734375" style="178" customWidth="1"/>
    <col min="4108" max="4108" width="7.77734375" style="178" customWidth="1"/>
    <col min="4109" max="4109" width="3.77734375" style="178" customWidth="1"/>
    <col min="4110" max="4110" width="8.33203125" style="178" customWidth="1"/>
    <col min="4111" max="4111" width="3.77734375" style="178" customWidth="1"/>
    <col min="4112" max="4112" width="8.33203125" style="178" customWidth="1"/>
    <col min="4113" max="4113" width="3.77734375" style="178" customWidth="1"/>
    <col min="4114" max="4114" width="5.77734375" style="178" customWidth="1"/>
    <col min="4115" max="4115" width="3.77734375" style="178" customWidth="1"/>
    <col min="4116" max="4116" width="5.77734375" style="178" customWidth="1"/>
    <col min="4117" max="4117" width="3.77734375" style="178" customWidth="1"/>
    <col min="4118" max="4118" width="5.77734375" style="178" customWidth="1"/>
    <col min="4119" max="4119" width="3.77734375" style="178" customWidth="1"/>
    <col min="4120" max="4120" width="5.77734375" style="178" customWidth="1"/>
    <col min="4121" max="4121" width="3.77734375" style="178" customWidth="1"/>
    <col min="4122" max="4122" width="5.77734375" style="178" customWidth="1"/>
    <col min="4123" max="4123" width="3.77734375" style="178" customWidth="1"/>
    <col min="4124" max="4124" width="0" style="178" hidden="1" customWidth="1"/>
    <col min="4125" max="4352" width="9.33203125" style="178"/>
    <col min="4353" max="4353" width="3.77734375" style="178" customWidth="1"/>
    <col min="4354" max="4354" width="24.77734375" style="178" customWidth="1"/>
    <col min="4355" max="4355" width="6.6640625" style="178" customWidth="1"/>
    <col min="4356" max="4356" width="4.33203125" style="178" customWidth="1"/>
    <col min="4357" max="4357" width="8.109375" style="178" customWidth="1"/>
    <col min="4358" max="4358" width="22.77734375" style="178" customWidth="1"/>
    <col min="4359" max="4359" width="6.6640625" style="178" customWidth="1"/>
    <col min="4360" max="4360" width="8.33203125" style="178" customWidth="1"/>
    <col min="4361" max="4361" width="3.77734375" style="178" customWidth="1"/>
    <col min="4362" max="4362" width="6.77734375" style="178" customWidth="1"/>
    <col min="4363" max="4363" width="3.77734375" style="178" customWidth="1"/>
    <col min="4364" max="4364" width="7.77734375" style="178" customWidth="1"/>
    <col min="4365" max="4365" width="3.77734375" style="178" customWidth="1"/>
    <col min="4366" max="4366" width="8.33203125" style="178" customWidth="1"/>
    <col min="4367" max="4367" width="3.77734375" style="178" customWidth="1"/>
    <col min="4368" max="4368" width="8.33203125" style="178" customWidth="1"/>
    <col min="4369" max="4369" width="3.77734375" style="178" customWidth="1"/>
    <col min="4370" max="4370" width="5.77734375" style="178" customWidth="1"/>
    <col min="4371" max="4371" width="3.77734375" style="178" customWidth="1"/>
    <col min="4372" max="4372" width="5.77734375" style="178" customWidth="1"/>
    <col min="4373" max="4373" width="3.77734375" style="178" customWidth="1"/>
    <col min="4374" max="4374" width="5.77734375" style="178" customWidth="1"/>
    <col min="4375" max="4375" width="3.77734375" style="178" customWidth="1"/>
    <col min="4376" max="4376" width="5.77734375" style="178" customWidth="1"/>
    <col min="4377" max="4377" width="3.77734375" style="178" customWidth="1"/>
    <col min="4378" max="4378" width="5.77734375" style="178" customWidth="1"/>
    <col min="4379" max="4379" width="3.77734375" style="178" customWidth="1"/>
    <col min="4380" max="4380" width="0" style="178" hidden="1" customWidth="1"/>
    <col min="4381" max="4608" width="9.33203125" style="178"/>
    <col min="4609" max="4609" width="3.77734375" style="178" customWidth="1"/>
    <col min="4610" max="4610" width="24.77734375" style="178" customWidth="1"/>
    <col min="4611" max="4611" width="6.6640625" style="178" customWidth="1"/>
    <col min="4612" max="4612" width="4.33203125" style="178" customWidth="1"/>
    <col min="4613" max="4613" width="8.109375" style="178" customWidth="1"/>
    <col min="4614" max="4614" width="22.77734375" style="178" customWidth="1"/>
    <col min="4615" max="4615" width="6.6640625" style="178" customWidth="1"/>
    <col min="4616" max="4616" width="8.33203125" style="178" customWidth="1"/>
    <col min="4617" max="4617" width="3.77734375" style="178" customWidth="1"/>
    <col min="4618" max="4618" width="6.77734375" style="178" customWidth="1"/>
    <col min="4619" max="4619" width="3.77734375" style="178" customWidth="1"/>
    <col min="4620" max="4620" width="7.77734375" style="178" customWidth="1"/>
    <col min="4621" max="4621" width="3.77734375" style="178" customWidth="1"/>
    <col min="4622" max="4622" width="8.33203125" style="178" customWidth="1"/>
    <col min="4623" max="4623" width="3.77734375" style="178" customWidth="1"/>
    <col min="4624" max="4624" width="8.33203125" style="178" customWidth="1"/>
    <col min="4625" max="4625" width="3.77734375" style="178" customWidth="1"/>
    <col min="4626" max="4626" width="5.77734375" style="178" customWidth="1"/>
    <col min="4627" max="4627" width="3.77734375" style="178" customWidth="1"/>
    <col min="4628" max="4628" width="5.77734375" style="178" customWidth="1"/>
    <col min="4629" max="4629" width="3.77734375" style="178" customWidth="1"/>
    <col min="4630" max="4630" width="5.77734375" style="178" customWidth="1"/>
    <col min="4631" max="4631" width="3.77734375" style="178" customWidth="1"/>
    <col min="4632" max="4632" width="5.77734375" style="178" customWidth="1"/>
    <col min="4633" max="4633" width="3.77734375" style="178" customWidth="1"/>
    <col min="4634" max="4634" width="5.77734375" style="178" customWidth="1"/>
    <col min="4635" max="4635" width="3.77734375" style="178" customWidth="1"/>
    <col min="4636" max="4636" width="0" style="178" hidden="1" customWidth="1"/>
    <col min="4637" max="4864" width="9.33203125" style="178"/>
    <col min="4865" max="4865" width="3.77734375" style="178" customWidth="1"/>
    <col min="4866" max="4866" width="24.77734375" style="178" customWidth="1"/>
    <col min="4867" max="4867" width="6.6640625" style="178" customWidth="1"/>
    <col min="4868" max="4868" width="4.33203125" style="178" customWidth="1"/>
    <col min="4869" max="4869" width="8.109375" style="178" customWidth="1"/>
    <col min="4870" max="4870" width="22.77734375" style="178" customWidth="1"/>
    <col min="4871" max="4871" width="6.6640625" style="178" customWidth="1"/>
    <col min="4872" max="4872" width="8.33203125" style="178" customWidth="1"/>
    <col min="4873" max="4873" width="3.77734375" style="178" customWidth="1"/>
    <col min="4874" max="4874" width="6.77734375" style="178" customWidth="1"/>
    <col min="4875" max="4875" width="3.77734375" style="178" customWidth="1"/>
    <col min="4876" max="4876" width="7.77734375" style="178" customWidth="1"/>
    <col min="4877" max="4877" width="3.77734375" style="178" customWidth="1"/>
    <col min="4878" max="4878" width="8.33203125" style="178" customWidth="1"/>
    <col min="4879" max="4879" width="3.77734375" style="178" customWidth="1"/>
    <col min="4880" max="4880" width="8.33203125" style="178" customWidth="1"/>
    <col min="4881" max="4881" width="3.77734375" style="178" customWidth="1"/>
    <col min="4882" max="4882" width="5.77734375" style="178" customWidth="1"/>
    <col min="4883" max="4883" width="3.77734375" style="178" customWidth="1"/>
    <col min="4884" max="4884" width="5.77734375" style="178" customWidth="1"/>
    <col min="4885" max="4885" width="3.77734375" style="178" customWidth="1"/>
    <col min="4886" max="4886" width="5.77734375" style="178" customWidth="1"/>
    <col min="4887" max="4887" width="3.77734375" style="178" customWidth="1"/>
    <col min="4888" max="4888" width="5.77734375" style="178" customWidth="1"/>
    <col min="4889" max="4889" width="3.77734375" style="178" customWidth="1"/>
    <col min="4890" max="4890" width="5.77734375" style="178" customWidth="1"/>
    <col min="4891" max="4891" width="3.77734375" style="178" customWidth="1"/>
    <col min="4892" max="4892" width="0" style="178" hidden="1" customWidth="1"/>
    <col min="4893" max="5120" width="9.33203125" style="178"/>
    <col min="5121" max="5121" width="3.77734375" style="178" customWidth="1"/>
    <col min="5122" max="5122" width="24.77734375" style="178" customWidth="1"/>
    <col min="5123" max="5123" width="6.6640625" style="178" customWidth="1"/>
    <col min="5124" max="5124" width="4.33203125" style="178" customWidth="1"/>
    <col min="5125" max="5125" width="8.109375" style="178" customWidth="1"/>
    <col min="5126" max="5126" width="22.77734375" style="178" customWidth="1"/>
    <col min="5127" max="5127" width="6.6640625" style="178" customWidth="1"/>
    <col min="5128" max="5128" width="8.33203125" style="178" customWidth="1"/>
    <col min="5129" max="5129" width="3.77734375" style="178" customWidth="1"/>
    <col min="5130" max="5130" width="6.77734375" style="178" customWidth="1"/>
    <col min="5131" max="5131" width="3.77734375" style="178" customWidth="1"/>
    <col min="5132" max="5132" width="7.77734375" style="178" customWidth="1"/>
    <col min="5133" max="5133" width="3.77734375" style="178" customWidth="1"/>
    <col min="5134" max="5134" width="8.33203125" style="178" customWidth="1"/>
    <col min="5135" max="5135" width="3.77734375" style="178" customWidth="1"/>
    <col min="5136" max="5136" width="8.33203125" style="178" customWidth="1"/>
    <col min="5137" max="5137" width="3.77734375" style="178" customWidth="1"/>
    <col min="5138" max="5138" width="5.77734375" style="178" customWidth="1"/>
    <col min="5139" max="5139" width="3.77734375" style="178" customWidth="1"/>
    <col min="5140" max="5140" width="5.77734375" style="178" customWidth="1"/>
    <col min="5141" max="5141" width="3.77734375" style="178" customWidth="1"/>
    <col min="5142" max="5142" width="5.77734375" style="178" customWidth="1"/>
    <col min="5143" max="5143" width="3.77734375" style="178" customWidth="1"/>
    <col min="5144" max="5144" width="5.77734375" style="178" customWidth="1"/>
    <col min="5145" max="5145" width="3.77734375" style="178" customWidth="1"/>
    <col min="5146" max="5146" width="5.77734375" style="178" customWidth="1"/>
    <col min="5147" max="5147" width="3.77734375" style="178" customWidth="1"/>
    <col min="5148" max="5148" width="0" style="178" hidden="1" customWidth="1"/>
    <col min="5149" max="5376" width="9.33203125" style="178"/>
    <col min="5377" max="5377" width="3.77734375" style="178" customWidth="1"/>
    <col min="5378" max="5378" width="24.77734375" style="178" customWidth="1"/>
    <col min="5379" max="5379" width="6.6640625" style="178" customWidth="1"/>
    <col min="5380" max="5380" width="4.33203125" style="178" customWidth="1"/>
    <col min="5381" max="5381" width="8.109375" style="178" customWidth="1"/>
    <col min="5382" max="5382" width="22.77734375" style="178" customWidth="1"/>
    <col min="5383" max="5383" width="6.6640625" style="178" customWidth="1"/>
    <col min="5384" max="5384" width="8.33203125" style="178" customWidth="1"/>
    <col min="5385" max="5385" width="3.77734375" style="178" customWidth="1"/>
    <col min="5386" max="5386" width="6.77734375" style="178" customWidth="1"/>
    <col min="5387" max="5387" width="3.77734375" style="178" customWidth="1"/>
    <col min="5388" max="5388" width="7.77734375" style="178" customWidth="1"/>
    <col min="5389" max="5389" width="3.77734375" style="178" customWidth="1"/>
    <col min="5390" max="5390" width="8.33203125" style="178" customWidth="1"/>
    <col min="5391" max="5391" width="3.77734375" style="178" customWidth="1"/>
    <col min="5392" max="5392" width="8.33203125" style="178" customWidth="1"/>
    <col min="5393" max="5393" width="3.77734375" style="178" customWidth="1"/>
    <col min="5394" max="5394" width="5.77734375" style="178" customWidth="1"/>
    <col min="5395" max="5395" width="3.77734375" style="178" customWidth="1"/>
    <col min="5396" max="5396" width="5.77734375" style="178" customWidth="1"/>
    <col min="5397" max="5397" width="3.77734375" style="178" customWidth="1"/>
    <col min="5398" max="5398" width="5.77734375" style="178" customWidth="1"/>
    <col min="5399" max="5399" width="3.77734375" style="178" customWidth="1"/>
    <col min="5400" max="5400" width="5.77734375" style="178" customWidth="1"/>
    <col min="5401" max="5401" width="3.77734375" style="178" customWidth="1"/>
    <col min="5402" max="5402" width="5.77734375" style="178" customWidth="1"/>
    <col min="5403" max="5403" width="3.77734375" style="178" customWidth="1"/>
    <col min="5404" max="5404" width="0" style="178" hidden="1" customWidth="1"/>
    <col min="5405" max="5632" width="9.33203125" style="178"/>
    <col min="5633" max="5633" width="3.77734375" style="178" customWidth="1"/>
    <col min="5634" max="5634" width="24.77734375" style="178" customWidth="1"/>
    <col min="5635" max="5635" width="6.6640625" style="178" customWidth="1"/>
    <col min="5636" max="5636" width="4.33203125" style="178" customWidth="1"/>
    <col min="5637" max="5637" width="8.109375" style="178" customWidth="1"/>
    <col min="5638" max="5638" width="22.77734375" style="178" customWidth="1"/>
    <col min="5639" max="5639" width="6.6640625" style="178" customWidth="1"/>
    <col min="5640" max="5640" width="8.33203125" style="178" customWidth="1"/>
    <col min="5641" max="5641" width="3.77734375" style="178" customWidth="1"/>
    <col min="5642" max="5642" width="6.77734375" style="178" customWidth="1"/>
    <col min="5643" max="5643" width="3.77734375" style="178" customWidth="1"/>
    <col min="5644" max="5644" width="7.77734375" style="178" customWidth="1"/>
    <col min="5645" max="5645" width="3.77734375" style="178" customWidth="1"/>
    <col min="5646" max="5646" width="8.33203125" style="178" customWidth="1"/>
    <col min="5647" max="5647" width="3.77734375" style="178" customWidth="1"/>
    <col min="5648" max="5648" width="8.33203125" style="178" customWidth="1"/>
    <col min="5649" max="5649" width="3.77734375" style="178" customWidth="1"/>
    <col min="5650" max="5650" width="5.77734375" style="178" customWidth="1"/>
    <col min="5651" max="5651" width="3.77734375" style="178" customWidth="1"/>
    <col min="5652" max="5652" width="5.77734375" style="178" customWidth="1"/>
    <col min="5653" max="5653" width="3.77734375" style="178" customWidth="1"/>
    <col min="5654" max="5654" width="5.77734375" style="178" customWidth="1"/>
    <col min="5655" max="5655" width="3.77734375" style="178" customWidth="1"/>
    <col min="5656" max="5656" width="5.77734375" style="178" customWidth="1"/>
    <col min="5657" max="5657" width="3.77734375" style="178" customWidth="1"/>
    <col min="5658" max="5658" width="5.77734375" style="178" customWidth="1"/>
    <col min="5659" max="5659" width="3.77734375" style="178" customWidth="1"/>
    <col min="5660" max="5660" width="0" style="178" hidden="1" customWidth="1"/>
    <col min="5661" max="5888" width="9.33203125" style="178"/>
    <col min="5889" max="5889" width="3.77734375" style="178" customWidth="1"/>
    <col min="5890" max="5890" width="24.77734375" style="178" customWidth="1"/>
    <col min="5891" max="5891" width="6.6640625" style="178" customWidth="1"/>
    <col min="5892" max="5892" width="4.33203125" style="178" customWidth="1"/>
    <col min="5893" max="5893" width="8.109375" style="178" customWidth="1"/>
    <col min="5894" max="5894" width="22.77734375" style="178" customWidth="1"/>
    <col min="5895" max="5895" width="6.6640625" style="178" customWidth="1"/>
    <col min="5896" max="5896" width="8.33203125" style="178" customWidth="1"/>
    <col min="5897" max="5897" width="3.77734375" style="178" customWidth="1"/>
    <col min="5898" max="5898" width="6.77734375" style="178" customWidth="1"/>
    <col min="5899" max="5899" width="3.77734375" style="178" customWidth="1"/>
    <col min="5900" max="5900" width="7.77734375" style="178" customWidth="1"/>
    <col min="5901" max="5901" width="3.77734375" style="178" customWidth="1"/>
    <col min="5902" max="5902" width="8.33203125" style="178" customWidth="1"/>
    <col min="5903" max="5903" width="3.77734375" style="178" customWidth="1"/>
    <col min="5904" max="5904" width="8.33203125" style="178" customWidth="1"/>
    <col min="5905" max="5905" width="3.77734375" style="178" customWidth="1"/>
    <col min="5906" max="5906" width="5.77734375" style="178" customWidth="1"/>
    <col min="5907" max="5907" width="3.77734375" style="178" customWidth="1"/>
    <col min="5908" max="5908" width="5.77734375" style="178" customWidth="1"/>
    <col min="5909" max="5909" width="3.77734375" style="178" customWidth="1"/>
    <col min="5910" max="5910" width="5.77734375" style="178" customWidth="1"/>
    <col min="5911" max="5911" width="3.77734375" style="178" customWidth="1"/>
    <col min="5912" max="5912" width="5.77734375" style="178" customWidth="1"/>
    <col min="5913" max="5913" width="3.77734375" style="178" customWidth="1"/>
    <col min="5914" max="5914" width="5.77734375" style="178" customWidth="1"/>
    <col min="5915" max="5915" width="3.77734375" style="178" customWidth="1"/>
    <col min="5916" max="5916" width="0" style="178" hidden="1" customWidth="1"/>
    <col min="5917" max="6144" width="9.33203125" style="178"/>
    <col min="6145" max="6145" width="3.77734375" style="178" customWidth="1"/>
    <col min="6146" max="6146" width="24.77734375" style="178" customWidth="1"/>
    <col min="6147" max="6147" width="6.6640625" style="178" customWidth="1"/>
    <col min="6148" max="6148" width="4.33203125" style="178" customWidth="1"/>
    <col min="6149" max="6149" width="8.109375" style="178" customWidth="1"/>
    <col min="6150" max="6150" width="22.77734375" style="178" customWidth="1"/>
    <col min="6151" max="6151" width="6.6640625" style="178" customWidth="1"/>
    <col min="6152" max="6152" width="8.33203125" style="178" customWidth="1"/>
    <col min="6153" max="6153" width="3.77734375" style="178" customWidth="1"/>
    <col min="6154" max="6154" width="6.77734375" style="178" customWidth="1"/>
    <col min="6155" max="6155" width="3.77734375" style="178" customWidth="1"/>
    <col min="6156" max="6156" width="7.77734375" style="178" customWidth="1"/>
    <col min="6157" max="6157" width="3.77734375" style="178" customWidth="1"/>
    <col min="6158" max="6158" width="8.33203125" style="178" customWidth="1"/>
    <col min="6159" max="6159" width="3.77734375" style="178" customWidth="1"/>
    <col min="6160" max="6160" width="8.33203125" style="178" customWidth="1"/>
    <col min="6161" max="6161" width="3.77734375" style="178" customWidth="1"/>
    <col min="6162" max="6162" width="5.77734375" style="178" customWidth="1"/>
    <col min="6163" max="6163" width="3.77734375" style="178" customWidth="1"/>
    <col min="6164" max="6164" width="5.77734375" style="178" customWidth="1"/>
    <col min="6165" max="6165" width="3.77734375" style="178" customWidth="1"/>
    <col min="6166" max="6166" width="5.77734375" style="178" customWidth="1"/>
    <col min="6167" max="6167" width="3.77734375" style="178" customWidth="1"/>
    <col min="6168" max="6168" width="5.77734375" style="178" customWidth="1"/>
    <col min="6169" max="6169" width="3.77734375" style="178" customWidth="1"/>
    <col min="6170" max="6170" width="5.77734375" style="178" customWidth="1"/>
    <col min="6171" max="6171" width="3.77734375" style="178" customWidth="1"/>
    <col min="6172" max="6172" width="0" style="178" hidden="1" customWidth="1"/>
    <col min="6173" max="6400" width="9.33203125" style="178"/>
    <col min="6401" max="6401" width="3.77734375" style="178" customWidth="1"/>
    <col min="6402" max="6402" width="24.77734375" style="178" customWidth="1"/>
    <col min="6403" max="6403" width="6.6640625" style="178" customWidth="1"/>
    <col min="6404" max="6404" width="4.33203125" style="178" customWidth="1"/>
    <col min="6405" max="6405" width="8.109375" style="178" customWidth="1"/>
    <col min="6406" max="6406" width="22.77734375" style="178" customWidth="1"/>
    <col min="6407" max="6407" width="6.6640625" style="178" customWidth="1"/>
    <col min="6408" max="6408" width="8.33203125" style="178" customWidth="1"/>
    <col min="6409" max="6409" width="3.77734375" style="178" customWidth="1"/>
    <col min="6410" max="6410" width="6.77734375" style="178" customWidth="1"/>
    <col min="6411" max="6411" width="3.77734375" style="178" customWidth="1"/>
    <col min="6412" max="6412" width="7.77734375" style="178" customWidth="1"/>
    <col min="6413" max="6413" width="3.77734375" style="178" customWidth="1"/>
    <col min="6414" max="6414" width="8.33203125" style="178" customWidth="1"/>
    <col min="6415" max="6415" width="3.77734375" style="178" customWidth="1"/>
    <col min="6416" max="6416" width="8.33203125" style="178" customWidth="1"/>
    <col min="6417" max="6417" width="3.77734375" style="178" customWidth="1"/>
    <col min="6418" max="6418" width="5.77734375" style="178" customWidth="1"/>
    <col min="6419" max="6419" width="3.77734375" style="178" customWidth="1"/>
    <col min="6420" max="6420" width="5.77734375" style="178" customWidth="1"/>
    <col min="6421" max="6421" width="3.77734375" style="178" customWidth="1"/>
    <col min="6422" max="6422" width="5.77734375" style="178" customWidth="1"/>
    <col min="6423" max="6423" width="3.77734375" style="178" customWidth="1"/>
    <col min="6424" max="6424" width="5.77734375" style="178" customWidth="1"/>
    <col min="6425" max="6425" width="3.77734375" style="178" customWidth="1"/>
    <col min="6426" max="6426" width="5.77734375" style="178" customWidth="1"/>
    <col min="6427" max="6427" width="3.77734375" style="178" customWidth="1"/>
    <col min="6428" max="6428" width="0" style="178" hidden="1" customWidth="1"/>
    <col min="6429" max="6656" width="9.33203125" style="178"/>
    <col min="6657" max="6657" width="3.77734375" style="178" customWidth="1"/>
    <col min="6658" max="6658" width="24.77734375" style="178" customWidth="1"/>
    <col min="6659" max="6659" width="6.6640625" style="178" customWidth="1"/>
    <col min="6660" max="6660" width="4.33203125" style="178" customWidth="1"/>
    <col min="6661" max="6661" width="8.109375" style="178" customWidth="1"/>
    <col min="6662" max="6662" width="22.77734375" style="178" customWidth="1"/>
    <col min="6663" max="6663" width="6.6640625" style="178" customWidth="1"/>
    <col min="6664" max="6664" width="8.33203125" style="178" customWidth="1"/>
    <col min="6665" max="6665" width="3.77734375" style="178" customWidth="1"/>
    <col min="6666" max="6666" width="6.77734375" style="178" customWidth="1"/>
    <col min="6667" max="6667" width="3.77734375" style="178" customWidth="1"/>
    <col min="6668" max="6668" width="7.77734375" style="178" customWidth="1"/>
    <col min="6669" max="6669" width="3.77734375" style="178" customWidth="1"/>
    <col min="6670" max="6670" width="8.33203125" style="178" customWidth="1"/>
    <col min="6671" max="6671" width="3.77734375" style="178" customWidth="1"/>
    <col min="6672" max="6672" width="8.33203125" style="178" customWidth="1"/>
    <col min="6673" max="6673" width="3.77734375" style="178" customWidth="1"/>
    <col min="6674" max="6674" width="5.77734375" style="178" customWidth="1"/>
    <col min="6675" max="6675" width="3.77734375" style="178" customWidth="1"/>
    <col min="6676" max="6676" width="5.77734375" style="178" customWidth="1"/>
    <col min="6677" max="6677" width="3.77734375" style="178" customWidth="1"/>
    <col min="6678" max="6678" width="5.77734375" style="178" customWidth="1"/>
    <col min="6679" max="6679" width="3.77734375" style="178" customWidth="1"/>
    <col min="6680" max="6680" width="5.77734375" style="178" customWidth="1"/>
    <col min="6681" max="6681" width="3.77734375" style="178" customWidth="1"/>
    <col min="6682" max="6682" width="5.77734375" style="178" customWidth="1"/>
    <col min="6683" max="6683" width="3.77734375" style="178" customWidth="1"/>
    <col min="6684" max="6684" width="0" style="178" hidden="1" customWidth="1"/>
    <col min="6685" max="6912" width="9.33203125" style="178"/>
    <col min="6913" max="6913" width="3.77734375" style="178" customWidth="1"/>
    <col min="6914" max="6914" width="24.77734375" style="178" customWidth="1"/>
    <col min="6915" max="6915" width="6.6640625" style="178" customWidth="1"/>
    <col min="6916" max="6916" width="4.33203125" style="178" customWidth="1"/>
    <col min="6917" max="6917" width="8.109375" style="178" customWidth="1"/>
    <col min="6918" max="6918" width="22.77734375" style="178" customWidth="1"/>
    <col min="6919" max="6919" width="6.6640625" style="178" customWidth="1"/>
    <col min="6920" max="6920" width="8.33203125" style="178" customWidth="1"/>
    <col min="6921" max="6921" width="3.77734375" style="178" customWidth="1"/>
    <col min="6922" max="6922" width="6.77734375" style="178" customWidth="1"/>
    <col min="6923" max="6923" width="3.77734375" style="178" customWidth="1"/>
    <col min="6924" max="6924" width="7.77734375" style="178" customWidth="1"/>
    <col min="6925" max="6925" width="3.77734375" style="178" customWidth="1"/>
    <col min="6926" max="6926" width="8.33203125" style="178" customWidth="1"/>
    <col min="6927" max="6927" width="3.77734375" style="178" customWidth="1"/>
    <col min="6928" max="6928" width="8.33203125" style="178" customWidth="1"/>
    <col min="6929" max="6929" width="3.77734375" style="178" customWidth="1"/>
    <col min="6930" max="6930" width="5.77734375" style="178" customWidth="1"/>
    <col min="6931" max="6931" width="3.77734375" style="178" customWidth="1"/>
    <col min="6932" max="6932" width="5.77734375" style="178" customWidth="1"/>
    <col min="6933" max="6933" width="3.77734375" style="178" customWidth="1"/>
    <col min="6934" max="6934" width="5.77734375" style="178" customWidth="1"/>
    <col min="6935" max="6935" width="3.77734375" style="178" customWidth="1"/>
    <col min="6936" max="6936" width="5.77734375" style="178" customWidth="1"/>
    <col min="6937" max="6937" width="3.77734375" style="178" customWidth="1"/>
    <col min="6938" max="6938" width="5.77734375" style="178" customWidth="1"/>
    <col min="6939" max="6939" width="3.77734375" style="178" customWidth="1"/>
    <col min="6940" max="6940" width="0" style="178" hidden="1" customWidth="1"/>
    <col min="6941" max="7168" width="9.33203125" style="178"/>
    <col min="7169" max="7169" width="3.77734375" style="178" customWidth="1"/>
    <col min="7170" max="7170" width="24.77734375" style="178" customWidth="1"/>
    <col min="7171" max="7171" width="6.6640625" style="178" customWidth="1"/>
    <col min="7172" max="7172" width="4.33203125" style="178" customWidth="1"/>
    <col min="7173" max="7173" width="8.109375" style="178" customWidth="1"/>
    <col min="7174" max="7174" width="22.77734375" style="178" customWidth="1"/>
    <col min="7175" max="7175" width="6.6640625" style="178" customWidth="1"/>
    <col min="7176" max="7176" width="8.33203125" style="178" customWidth="1"/>
    <col min="7177" max="7177" width="3.77734375" style="178" customWidth="1"/>
    <col min="7178" max="7178" width="6.77734375" style="178" customWidth="1"/>
    <col min="7179" max="7179" width="3.77734375" style="178" customWidth="1"/>
    <col min="7180" max="7180" width="7.77734375" style="178" customWidth="1"/>
    <col min="7181" max="7181" width="3.77734375" style="178" customWidth="1"/>
    <col min="7182" max="7182" width="8.33203125" style="178" customWidth="1"/>
    <col min="7183" max="7183" width="3.77734375" style="178" customWidth="1"/>
    <col min="7184" max="7184" width="8.33203125" style="178" customWidth="1"/>
    <col min="7185" max="7185" width="3.77734375" style="178" customWidth="1"/>
    <col min="7186" max="7186" width="5.77734375" style="178" customWidth="1"/>
    <col min="7187" max="7187" width="3.77734375" style="178" customWidth="1"/>
    <col min="7188" max="7188" width="5.77734375" style="178" customWidth="1"/>
    <col min="7189" max="7189" width="3.77734375" style="178" customWidth="1"/>
    <col min="7190" max="7190" width="5.77734375" style="178" customWidth="1"/>
    <col min="7191" max="7191" width="3.77734375" style="178" customWidth="1"/>
    <col min="7192" max="7192" width="5.77734375" style="178" customWidth="1"/>
    <col min="7193" max="7193" width="3.77734375" style="178" customWidth="1"/>
    <col min="7194" max="7194" width="5.77734375" style="178" customWidth="1"/>
    <col min="7195" max="7195" width="3.77734375" style="178" customWidth="1"/>
    <col min="7196" max="7196" width="0" style="178" hidden="1" customWidth="1"/>
    <col min="7197" max="7424" width="9.33203125" style="178"/>
    <col min="7425" max="7425" width="3.77734375" style="178" customWidth="1"/>
    <col min="7426" max="7426" width="24.77734375" style="178" customWidth="1"/>
    <col min="7427" max="7427" width="6.6640625" style="178" customWidth="1"/>
    <col min="7428" max="7428" width="4.33203125" style="178" customWidth="1"/>
    <col min="7429" max="7429" width="8.109375" style="178" customWidth="1"/>
    <col min="7430" max="7430" width="22.77734375" style="178" customWidth="1"/>
    <col min="7431" max="7431" width="6.6640625" style="178" customWidth="1"/>
    <col min="7432" max="7432" width="8.33203125" style="178" customWidth="1"/>
    <col min="7433" max="7433" width="3.77734375" style="178" customWidth="1"/>
    <col min="7434" max="7434" width="6.77734375" style="178" customWidth="1"/>
    <col min="7435" max="7435" width="3.77734375" style="178" customWidth="1"/>
    <col min="7436" max="7436" width="7.77734375" style="178" customWidth="1"/>
    <col min="7437" max="7437" width="3.77734375" style="178" customWidth="1"/>
    <col min="7438" max="7438" width="8.33203125" style="178" customWidth="1"/>
    <col min="7439" max="7439" width="3.77734375" style="178" customWidth="1"/>
    <col min="7440" max="7440" width="8.33203125" style="178" customWidth="1"/>
    <col min="7441" max="7441" width="3.77734375" style="178" customWidth="1"/>
    <col min="7442" max="7442" width="5.77734375" style="178" customWidth="1"/>
    <col min="7443" max="7443" width="3.77734375" style="178" customWidth="1"/>
    <col min="7444" max="7444" width="5.77734375" style="178" customWidth="1"/>
    <col min="7445" max="7445" width="3.77734375" style="178" customWidth="1"/>
    <col min="7446" max="7446" width="5.77734375" style="178" customWidth="1"/>
    <col min="7447" max="7447" width="3.77734375" style="178" customWidth="1"/>
    <col min="7448" max="7448" width="5.77734375" style="178" customWidth="1"/>
    <col min="7449" max="7449" width="3.77734375" style="178" customWidth="1"/>
    <col min="7450" max="7450" width="5.77734375" style="178" customWidth="1"/>
    <col min="7451" max="7451" width="3.77734375" style="178" customWidth="1"/>
    <col min="7452" max="7452" width="0" style="178" hidden="1" customWidth="1"/>
    <col min="7453" max="7680" width="9.33203125" style="178"/>
    <col min="7681" max="7681" width="3.77734375" style="178" customWidth="1"/>
    <col min="7682" max="7682" width="24.77734375" style="178" customWidth="1"/>
    <col min="7683" max="7683" width="6.6640625" style="178" customWidth="1"/>
    <col min="7684" max="7684" width="4.33203125" style="178" customWidth="1"/>
    <col min="7685" max="7685" width="8.109375" style="178" customWidth="1"/>
    <col min="7686" max="7686" width="22.77734375" style="178" customWidth="1"/>
    <col min="7687" max="7687" width="6.6640625" style="178" customWidth="1"/>
    <col min="7688" max="7688" width="8.33203125" style="178" customWidth="1"/>
    <col min="7689" max="7689" width="3.77734375" style="178" customWidth="1"/>
    <col min="7690" max="7690" width="6.77734375" style="178" customWidth="1"/>
    <col min="7691" max="7691" width="3.77734375" style="178" customWidth="1"/>
    <col min="7692" max="7692" width="7.77734375" style="178" customWidth="1"/>
    <col min="7693" max="7693" width="3.77734375" style="178" customWidth="1"/>
    <col min="7694" max="7694" width="8.33203125" style="178" customWidth="1"/>
    <col min="7695" max="7695" width="3.77734375" style="178" customWidth="1"/>
    <col min="7696" max="7696" width="8.33203125" style="178" customWidth="1"/>
    <col min="7697" max="7697" width="3.77734375" style="178" customWidth="1"/>
    <col min="7698" max="7698" width="5.77734375" style="178" customWidth="1"/>
    <col min="7699" max="7699" width="3.77734375" style="178" customWidth="1"/>
    <col min="7700" max="7700" width="5.77734375" style="178" customWidth="1"/>
    <col min="7701" max="7701" width="3.77734375" style="178" customWidth="1"/>
    <col min="7702" max="7702" width="5.77734375" style="178" customWidth="1"/>
    <col min="7703" max="7703" width="3.77734375" style="178" customWidth="1"/>
    <col min="7704" max="7704" width="5.77734375" style="178" customWidth="1"/>
    <col min="7705" max="7705" width="3.77734375" style="178" customWidth="1"/>
    <col min="7706" max="7706" width="5.77734375" style="178" customWidth="1"/>
    <col min="7707" max="7707" width="3.77734375" style="178" customWidth="1"/>
    <col min="7708" max="7708" width="0" style="178" hidden="1" customWidth="1"/>
    <col min="7709" max="7936" width="9.33203125" style="178"/>
    <col min="7937" max="7937" width="3.77734375" style="178" customWidth="1"/>
    <col min="7938" max="7938" width="24.77734375" style="178" customWidth="1"/>
    <col min="7939" max="7939" width="6.6640625" style="178" customWidth="1"/>
    <col min="7940" max="7940" width="4.33203125" style="178" customWidth="1"/>
    <col min="7941" max="7941" width="8.109375" style="178" customWidth="1"/>
    <col min="7942" max="7942" width="22.77734375" style="178" customWidth="1"/>
    <col min="7943" max="7943" width="6.6640625" style="178" customWidth="1"/>
    <col min="7944" max="7944" width="8.33203125" style="178" customWidth="1"/>
    <col min="7945" max="7945" width="3.77734375" style="178" customWidth="1"/>
    <col min="7946" max="7946" width="6.77734375" style="178" customWidth="1"/>
    <col min="7947" max="7947" width="3.77734375" style="178" customWidth="1"/>
    <col min="7948" max="7948" width="7.77734375" style="178" customWidth="1"/>
    <col min="7949" max="7949" width="3.77734375" style="178" customWidth="1"/>
    <col min="7950" max="7950" width="8.33203125" style="178" customWidth="1"/>
    <col min="7951" max="7951" width="3.77734375" style="178" customWidth="1"/>
    <col min="7952" max="7952" width="8.33203125" style="178" customWidth="1"/>
    <col min="7953" max="7953" width="3.77734375" style="178" customWidth="1"/>
    <col min="7954" max="7954" width="5.77734375" style="178" customWidth="1"/>
    <col min="7955" max="7955" width="3.77734375" style="178" customWidth="1"/>
    <col min="7956" max="7956" width="5.77734375" style="178" customWidth="1"/>
    <col min="7957" max="7957" width="3.77734375" style="178" customWidth="1"/>
    <col min="7958" max="7958" width="5.77734375" style="178" customWidth="1"/>
    <col min="7959" max="7959" width="3.77734375" style="178" customWidth="1"/>
    <col min="7960" max="7960" width="5.77734375" style="178" customWidth="1"/>
    <col min="7961" max="7961" width="3.77734375" style="178" customWidth="1"/>
    <col min="7962" max="7962" width="5.77734375" style="178" customWidth="1"/>
    <col min="7963" max="7963" width="3.77734375" style="178" customWidth="1"/>
    <col min="7964" max="7964" width="0" style="178" hidden="1" customWidth="1"/>
    <col min="7965" max="8192" width="9.33203125" style="178"/>
    <col min="8193" max="8193" width="3.77734375" style="178" customWidth="1"/>
    <col min="8194" max="8194" width="24.77734375" style="178" customWidth="1"/>
    <col min="8195" max="8195" width="6.6640625" style="178" customWidth="1"/>
    <col min="8196" max="8196" width="4.33203125" style="178" customWidth="1"/>
    <col min="8197" max="8197" width="8.109375" style="178" customWidth="1"/>
    <col min="8198" max="8198" width="22.77734375" style="178" customWidth="1"/>
    <col min="8199" max="8199" width="6.6640625" style="178" customWidth="1"/>
    <col min="8200" max="8200" width="8.33203125" style="178" customWidth="1"/>
    <col min="8201" max="8201" width="3.77734375" style="178" customWidth="1"/>
    <col min="8202" max="8202" width="6.77734375" style="178" customWidth="1"/>
    <col min="8203" max="8203" width="3.77734375" style="178" customWidth="1"/>
    <col min="8204" max="8204" width="7.77734375" style="178" customWidth="1"/>
    <col min="8205" max="8205" width="3.77734375" style="178" customWidth="1"/>
    <col min="8206" max="8206" width="8.33203125" style="178" customWidth="1"/>
    <col min="8207" max="8207" width="3.77734375" style="178" customWidth="1"/>
    <col min="8208" max="8208" width="8.33203125" style="178" customWidth="1"/>
    <col min="8209" max="8209" width="3.77734375" style="178" customWidth="1"/>
    <col min="8210" max="8210" width="5.77734375" style="178" customWidth="1"/>
    <col min="8211" max="8211" width="3.77734375" style="178" customWidth="1"/>
    <col min="8212" max="8212" width="5.77734375" style="178" customWidth="1"/>
    <col min="8213" max="8213" width="3.77734375" style="178" customWidth="1"/>
    <col min="8214" max="8214" width="5.77734375" style="178" customWidth="1"/>
    <col min="8215" max="8215" width="3.77734375" style="178" customWidth="1"/>
    <col min="8216" max="8216" width="5.77734375" style="178" customWidth="1"/>
    <col min="8217" max="8217" width="3.77734375" style="178" customWidth="1"/>
    <col min="8218" max="8218" width="5.77734375" style="178" customWidth="1"/>
    <col min="8219" max="8219" width="3.77734375" style="178" customWidth="1"/>
    <col min="8220" max="8220" width="0" style="178" hidden="1" customWidth="1"/>
    <col min="8221" max="8448" width="9.33203125" style="178"/>
    <col min="8449" max="8449" width="3.77734375" style="178" customWidth="1"/>
    <col min="8450" max="8450" width="24.77734375" style="178" customWidth="1"/>
    <col min="8451" max="8451" width="6.6640625" style="178" customWidth="1"/>
    <col min="8452" max="8452" width="4.33203125" style="178" customWidth="1"/>
    <col min="8453" max="8453" width="8.109375" style="178" customWidth="1"/>
    <col min="8454" max="8454" width="22.77734375" style="178" customWidth="1"/>
    <col min="8455" max="8455" width="6.6640625" style="178" customWidth="1"/>
    <col min="8456" max="8456" width="8.33203125" style="178" customWidth="1"/>
    <col min="8457" max="8457" width="3.77734375" style="178" customWidth="1"/>
    <col min="8458" max="8458" width="6.77734375" style="178" customWidth="1"/>
    <col min="8459" max="8459" width="3.77734375" style="178" customWidth="1"/>
    <col min="8460" max="8460" width="7.77734375" style="178" customWidth="1"/>
    <col min="8461" max="8461" width="3.77734375" style="178" customWidth="1"/>
    <col min="8462" max="8462" width="8.33203125" style="178" customWidth="1"/>
    <col min="8463" max="8463" width="3.77734375" style="178" customWidth="1"/>
    <col min="8464" max="8464" width="8.33203125" style="178" customWidth="1"/>
    <col min="8465" max="8465" width="3.77734375" style="178" customWidth="1"/>
    <col min="8466" max="8466" width="5.77734375" style="178" customWidth="1"/>
    <col min="8467" max="8467" width="3.77734375" style="178" customWidth="1"/>
    <col min="8468" max="8468" width="5.77734375" style="178" customWidth="1"/>
    <col min="8469" max="8469" width="3.77734375" style="178" customWidth="1"/>
    <col min="8470" max="8470" width="5.77734375" style="178" customWidth="1"/>
    <col min="8471" max="8471" width="3.77734375" style="178" customWidth="1"/>
    <col min="8472" max="8472" width="5.77734375" style="178" customWidth="1"/>
    <col min="8473" max="8473" width="3.77734375" style="178" customWidth="1"/>
    <col min="8474" max="8474" width="5.77734375" style="178" customWidth="1"/>
    <col min="8475" max="8475" width="3.77734375" style="178" customWidth="1"/>
    <col min="8476" max="8476" width="0" style="178" hidden="1" customWidth="1"/>
    <col min="8477" max="8704" width="9.33203125" style="178"/>
    <col min="8705" max="8705" width="3.77734375" style="178" customWidth="1"/>
    <col min="8706" max="8706" width="24.77734375" style="178" customWidth="1"/>
    <col min="8707" max="8707" width="6.6640625" style="178" customWidth="1"/>
    <col min="8708" max="8708" width="4.33203125" style="178" customWidth="1"/>
    <col min="8709" max="8709" width="8.109375" style="178" customWidth="1"/>
    <col min="8710" max="8710" width="22.77734375" style="178" customWidth="1"/>
    <col min="8711" max="8711" width="6.6640625" style="178" customWidth="1"/>
    <col min="8712" max="8712" width="8.33203125" style="178" customWidth="1"/>
    <col min="8713" max="8713" width="3.77734375" style="178" customWidth="1"/>
    <col min="8714" max="8714" width="6.77734375" style="178" customWidth="1"/>
    <col min="8715" max="8715" width="3.77734375" style="178" customWidth="1"/>
    <col min="8716" max="8716" width="7.77734375" style="178" customWidth="1"/>
    <col min="8717" max="8717" width="3.77734375" style="178" customWidth="1"/>
    <col min="8718" max="8718" width="8.33203125" style="178" customWidth="1"/>
    <col min="8719" max="8719" width="3.77734375" style="178" customWidth="1"/>
    <col min="8720" max="8720" width="8.33203125" style="178" customWidth="1"/>
    <col min="8721" max="8721" width="3.77734375" style="178" customWidth="1"/>
    <col min="8722" max="8722" width="5.77734375" style="178" customWidth="1"/>
    <col min="8723" max="8723" width="3.77734375" style="178" customWidth="1"/>
    <col min="8724" max="8724" width="5.77734375" style="178" customWidth="1"/>
    <col min="8725" max="8725" width="3.77734375" style="178" customWidth="1"/>
    <col min="8726" max="8726" width="5.77734375" style="178" customWidth="1"/>
    <col min="8727" max="8727" width="3.77734375" style="178" customWidth="1"/>
    <col min="8728" max="8728" width="5.77734375" style="178" customWidth="1"/>
    <col min="8729" max="8729" width="3.77734375" style="178" customWidth="1"/>
    <col min="8730" max="8730" width="5.77734375" style="178" customWidth="1"/>
    <col min="8731" max="8731" width="3.77734375" style="178" customWidth="1"/>
    <col min="8732" max="8732" width="0" style="178" hidden="1" customWidth="1"/>
    <col min="8733" max="8960" width="9.33203125" style="178"/>
    <col min="8961" max="8961" width="3.77734375" style="178" customWidth="1"/>
    <col min="8962" max="8962" width="24.77734375" style="178" customWidth="1"/>
    <col min="8963" max="8963" width="6.6640625" style="178" customWidth="1"/>
    <col min="8964" max="8964" width="4.33203125" style="178" customWidth="1"/>
    <col min="8965" max="8965" width="8.109375" style="178" customWidth="1"/>
    <col min="8966" max="8966" width="22.77734375" style="178" customWidth="1"/>
    <col min="8967" max="8967" width="6.6640625" style="178" customWidth="1"/>
    <col min="8968" max="8968" width="8.33203125" style="178" customWidth="1"/>
    <col min="8969" max="8969" width="3.77734375" style="178" customWidth="1"/>
    <col min="8970" max="8970" width="6.77734375" style="178" customWidth="1"/>
    <col min="8971" max="8971" width="3.77734375" style="178" customWidth="1"/>
    <col min="8972" max="8972" width="7.77734375" style="178" customWidth="1"/>
    <col min="8973" max="8973" width="3.77734375" style="178" customWidth="1"/>
    <col min="8974" max="8974" width="8.33203125" style="178" customWidth="1"/>
    <col min="8975" max="8975" width="3.77734375" style="178" customWidth="1"/>
    <col min="8976" max="8976" width="8.33203125" style="178" customWidth="1"/>
    <col min="8977" max="8977" width="3.77734375" style="178" customWidth="1"/>
    <col min="8978" max="8978" width="5.77734375" style="178" customWidth="1"/>
    <col min="8979" max="8979" width="3.77734375" style="178" customWidth="1"/>
    <col min="8980" max="8980" width="5.77734375" style="178" customWidth="1"/>
    <col min="8981" max="8981" width="3.77734375" style="178" customWidth="1"/>
    <col min="8982" max="8982" width="5.77734375" style="178" customWidth="1"/>
    <col min="8983" max="8983" width="3.77734375" style="178" customWidth="1"/>
    <col min="8984" max="8984" width="5.77734375" style="178" customWidth="1"/>
    <col min="8985" max="8985" width="3.77734375" style="178" customWidth="1"/>
    <col min="8986" max="8986" width="5.77734375" style="178" customWidth="1"/>
    <col min="8987" max="8987" width="3.77734375" style="178" customWidth="1"/>
    <col min="8988" max="8988" width="0" style="178" hidden="1" customWidth="1"/>
    <col min="8989" max="9216" width="9.33203125" style="178"/>
    <col min="9217" max="9217" width="3.77734375" style="178" customWidth="1"/>
    <col min="9218" max="9218" width="24.77734375" style="178" customWidth="1"/>
    <col min="9219" max="9219" width="6.6640625" style="178" customWidth="1"/>
    <col min="9220" max="9220" width="4.33203125" style="178" customWidth="1"/>
    <col min="9221" max="9221" width="8.109375" style="178" customWidth="1"/>
    <col min="9222" max="9222" width="22.77734375" style="178" customWidth="1"/>
    <col min="9223" max="9223" width="6.6640625" style="178" customWidth="1"/>
    <col min="9224" max="9224" width="8.33203125" style="178" customWidth="1"/>
    <col min="9225" max="9225" width="3.77734375" style="178" customWidth="1"/>
    <col min="9226" max="9226" width="6.77734375" style="178" customWidth="1"/>
    <col min="9227" max="9227" width="3.77734375" style="178" customWidth="1"/>
    <col min="9228" max="9228" width="7.77734375" style="178" customWidth="1"/>
    <col min="9229" max="9229" width="3.77734375" style="178" customWidth="1"/>
    <col min="9230" max="9230" width="8.33203125" style="178" customWidth="1"/>
    <col min="9231" max="9231" width="3.77734375" style="178" customWidth="1"/>
    <col min="9232" max="9232" width="8.33203125" style="178" customWidth="1"/>
    <col min="9233" max="9233" width="3.77734375" style="178" customWidth="1"/>
    <col min="9234" max="9234" width="5.77734375" style="178" customWidth="1"/>
    <col min="9235" max="9235" width="3.77734375" style="178" customWidth="1"/>
    <col min="9236" max="9236" width="5.77734375" style="178" customWidth="1"/>
    <col min="9237" max="9237" width="3.77734375" style="178" customWidth="1"/>
    <col min="9238" max="9238" width="5.77734375" style="178" customWidth="1"/>
    <col min="9239" max="9239" width="3.77734375" style="178" customWidth="1"/>
    <col min="9240" max="9240" width="5.77734375" style="178" customWidth="1"/>
    <col min="9241" max="9241" width="3.77734375" style="178" customWidth="1"/>
    <col min="9242" max="9242" width="5.77734375" style="178" customWidth="1"/>
    <col min="9243" max="9243" width="3.77734375" style="178" customWidth="1"/>
    <col min="9244" max="9244" width="0" style="178" hidden="1" customWidth="1"/>
    <col min="9245" max="9472" width="9.33203125" style="178"/>
    <col min="9473" max="9473" width="3.77734375" style="178" customWidth="1"/>
    <col min="9474" max="9474" width="24.77734375" style="178" customWidth="1"/>
    <col min="9475" max="9475" width="6.6640625" style="178" customWidth="1"/>
    <col min="9476" max="9476" width="4.33203125" style="178" customWidth="1"/>
    <col min="9477" max="9477" width="8.109375" style="178" customWidth="1"/>
    <col min="9478" max="9478" width="22.77734375" style="178" customWidth="1"/>
    <col min="9479" max="9479" width="6.6640625" style="178" customWidth="1"/>
    <col min="9480" max="9480" width="8.33203125" style="178" customWidth="1"/>
    <col min="9481" max="9481" width="3.77734375" style="178" customWidth="1"/>
    <col min="9482" max="9482" width="6.77734375" style="178" customWidth="1"/>
    <col min="9483" max="9483" width="3.77734375" style="178" customWidth="1"/>
    <col min="9484" max="9484" width="7.77734375" style="178" customWidth="1"/>
    <col min="9485" max="9485" width="3.77734375" style="178" customWidth="1"/>
    <col min="9486" max="9486" width="8.33203125" style="178" customWidth="1"/>
    <col min="9487" max="9487" width="3.77734375" style="178" customWidth="1"/>
    <col min="9488" max="9488" width="8.33203125" style="178" customWidth="1"/>
    <col min="9489" max="9489" width="3.77734375" style="178" customWidth="1"/>
    <col min="9490" max="9490" width="5.77734375" style="178" customWidth="1"/>
    <col min="9491" max="9491" width="3.77734375" style="178" customWidth="1"/>
    <col min="9492" max="9492" width="5.77734375" style="178" customWidth="1"/>
    <col min="9493" max="9493" width="3.77734375" style="178" customWidth="1"/>
    <col min="9494" max="9494" width="5.77734375" style="178" customWidth="1"/>
    <col min="9495" max="9495" width="3.77734375" style="178" customWidth="1"/>
    <col min="9496" max="9496" width="5.77734375" style="178" customWidth="1"/>
    <col min="9497" max="9497" width="3.77734375" style="178" customWidth="1"/>
    <col min="9498" max="9498" width="5.77734375" style="178" customWidth="1"/>
    <col min="9499" max="9499" width="3.77734375" style="178" customWidth="1"/>
    <col min="9500" max="9500" width="0" style="178" hidden="1" customWidth="1"/>
    <col min="9501" max="9728" width="9.33203125" style="178"/>
    <col min="9729" max="9729" width="3.77734375" style="178" customWidth="1"/>
    <col min="9730" max="9730" width="24.77734375" style="178" customWidth="1"/>
    <col min="9731" max="9731" width="6.6640625" style="178" customWidth="1"/>
    <col min="9732" max="9732" width="4.33203125" style="178" customWidth="1"/>
    <col min="9733" max="9733" width="8.109375" style="178" customWidth="1"/>
    <col min="9734" max="9734" width="22.77734375" style="178" customWidth="1"/>
    <col min="9735" max="9735" width="6.6640625" style="178" customWidth="1"/>
    <col min="9736" max="9736" width="8.33203125" style="178" customWidth="1"/>
    <col min="9737" max="9737" width="3.77734375" style="178" customWidth="1"/>
    <col min="9738" max="9738" width="6.77734375" style="178" customWidth="1"/>
    <col min="9739" max="9739" width="3.77734375" style="178" customWidth="1"/>
    <col min="9740" max="9740" width="7.77734375" style="178" customWidth="1"/>
    <col min="9741" max="9741" width="3.77734375" style="178" customWidth="1"/>
    <col min="9742" max="9742" width="8.33203125" style="178" customWidth="1"/>
    <col min="9743" max="9743" width="3.77734375" style="178" customWidth="1"/>
    <col min="9744" max="9744" width="8.33203125" style="178" customWidth="1"/>
    <col min="9745" max="9745" width="3.77734375" style="178" customWidth="1"/>
    <col min="9746" max="9746" width="5.77734375" style="178" customWidth="1"/>
    <col min="9747" max="9747" width="3.77734375" style="178" customWidth="1"/>
    <col min="9748" max="9748" width="5.77734375" style="178" customWidth="1"/>
    <col min="9749" max="9749" width="3.77734375" style="178" customWidth="1"/>
    <col min="9750" max="9750" width="5.77734375" style="178" customWidth="1"/>
    <col min="9751" max="9751" width="3.77734375" style="178" customWidth="1"/>
    <col min="9752" max="9752" width="5.77734375" style="178" customWidth="1"/>
    <col min="9753" max="9753" width="3.77734375" style="178" customWidth="1"/>
    <col min="9754" max="9754" width="5.77734375" style="178" customWidth="1"/>
    <col min="9755" max="9755" width="3.77734375" style="178" customWidth="1"/>
    <col min="9756" max="9756" width="0" style="178" hidden="1" customWidth="1"/>
    <col min="9757" max="9984" width="9.33203125" style="178"/>
    <col min="9985" max="9985" width="3.77734375" style="178" customWidth="1"/>
    <col min="9986" max="9986" width="24.77734375" style="178" customWidth="1"/>
    <col min="9987" max="9987" width="6.6640625" style="178" customWidth="1"/>
    <col min="9988" max="9988" width="4.33203125" style="178" customWidth="1"/>
    <col min="9989" max="9989" width="8.109375" style="178" customWidth="1"/>
    <col min="9990" max="9990" width="22.77734375" style="178" customWidth="1"/>
    <col min="9991" max="9991" width="6.6640625" style="178" customWidth="1"/>
    <col min="9992" max="9992" width="8.33203125" style="178" customWidth="1"/>
    <col min="9993" max="9993" width="3.77734375" style="178" customWidth="1"/>
    <col min="9994" max="9994" width="6.77734375" style="178" customWidth="1"/>
    <col min="9995" max="9995" width="3.77734375" style="178" customWidth="1"/>
    <col min="9996" max="9996" width="7.77734375" style="178" customWidth="1"/>
    <col min="9997" max="9997" width="3.77734375" style="178" customWidth="1"/>
    <col min="9998" max="9998" width="8.33203125" style="178" customWidth="1"/>
    <col min="9999" max="9999" width="3.77734375" style="178" customWidth="1"/>
    <col min="10000" max="10000" width="8.33203125" style="178" customWidth="1"/>
    <col min="10001" max="10001" width="3.77734375" style="178" customWidth="1"/>
    <col min="10002" max="10002" width="5.77734375" style="178" customWidth="1"/>
    <col min="10003" max="10003" width="3.77734375" style="178" customWidth="1"/>
    <col min="10004" max="10004" width="5.77734375" style="178" customWidth="1"/>
    <col min="10005" max="10005" width="3.77734375" style="178" customWidth="1"/>
    <col min="10006" max="10006" width="5.77734375" style="178" customWidth="1"/>
    <col min="10007" max="10007" width="3.77734375" style="178" customWidth="1"/>
    <col min="10008" max="10008" width="5.77734375" style="178" customWidth="1"/>
    <col min="10009" max="10009" width="3.77734375" style="178" customWidth="1"/>
    <col min="10010" max="10010" width="5.77734375" style="178" customWidth="1"/>
    <col min="10011" max="10011" width="3.77734375" style="178" customWidth="1"/>
    <col min="10012" max="10012" width="0" style="178" hidden="1" customWidth="1"/>
    <col min="10013" max="10240" width="9.33203125" style="178"/>
    <col min="10241" max="10241" width="3.77734375" style="178" customWidth="1"/>
    <col min="10242" max="10242" width="24.77734375" style="178" customWidth="1"/>
    <col min="10243" max="10243" width="6.6640625" style="178" customWidth="1"/>
    <col min="10244" max="10244" width="4.33203125" style="178" customWidth="1"/>
    <col min="10245" max="10245" width="8.109375" style="178" customWidth="1"/>
    <col min="10246" max="10246" width="22.77734375" style="178" customWidth="1"/>
    <col min="10247" max="10247" width="6.6640625" style="178" customWidth="1"/>
    <col min="10248" max="10248" width="8.33203125" style="178" customWidth="1"/>
    <col min="10249" max="10249" width="3.77734375" style="178" customWidth="1"/>
    <col min="10250" max="10250" width="6.77734375" style="178" customWidth="1"/>
    <col min="10251" max="10251" width="3.77734375" style="178" customWidth="1"/>
    <col min="10252" max="10252" width="7.77734375" style="178" customWidth="1"/>
    <col min="10253" max="10253" width="3.77734375" style="178" customWidth="1"/>
    <col min="10254" max="10254" width="8.33203125" style="178" customWidth="1"/>
    <col min="10255" max="10255" width="3.77734375" style="178" customWidth="1"/>
    <col min="10256" max="10256" width="8.33203125" style="178" customWidth="1"/>
    <col min="10257" max="10257" width="3.77734375" style="178" customWidth="1"/>
    <col min="10258" max="10258" width="5.77734375" style="178" customWidth="1"/>
    <col min="10259" max="10259" width="3.77734375" style="178" customWidth="1"/>
    <col min="10260" max="10260" width="5.77734375" style="178" customWidth="1"/>
    <col min="10261" max="10261" width="3.77734375" style="178" customWidth="1"/>
    <col min="10262" max="10262" width="5.77734375" style="178" customWidth="1"/>
    <col min="10263" max="10263" width="3.77734375" style="178" customWidth="1"/>
    <col min="10264" max="10264" width="5.77734375" style="178" customWidth="1"/>
    <col min="10265" max="10265" width="3.77734375" style="178" customWidth="1"/>
    <col min="10266" max="10266" width="5.77734375" style="178" customWidth="1"/>
    <col min="10267" max="10267" width="3.77734375" style="178" customWidth="1"/>
    <col min="10268" max="10268" width="0" style="178" hidden="1" customWidth="1"/>
    <col min="10269" max="10496" width="9.33203125" style="178"/>
    <col min="10497" max="10497" width="3.77734375" style="178" customWidth="1"/>
    <col min="10498" max="10498" width="24.77734375" style="178" customWidth="1"/>
    <col min="10499" max="10499" width="6.6640625" style="178" customWidth="1"/>
    <col min="10500" max="10500" width="4.33203125" style="178" customWidth="1"/>
    <col min="10501" max="10501" width="8.109375" style="178" customWidth="1"/>
    <col min="10502" max="10502" width="22.77734375" style="178" customWidth="1"/>
    <col min="10503" max="10503" width="6.6640625" style="178" customWidth="1"/>
    <col min="10504" max="10504" width="8.33203125" style="178" customWidth="1"/>
    <col min="10505" max="10505" width="3.77734375" style="178" customWidth="1"/>
    <col min="10506" max="10506" width="6.77734375" style="178" customWidth="1"/>
    <col min="10507" max="10507" width="3.77734375" style="178" customWidth="1"/>
    <col min="10508" max="10508" width="7.77734375" style="178" customWidth="1"/>
    <col min="10509" max="10509" width="3.77734375" style="178" customWidth="1"/>
    <col min="10510" max="10510" width="8.33203125" style="178" customWidth="1"/>
    <col min="10511" max="10511" width="3.77734375" style="178" customWidth="1"/>
    <col min="10512" max="10512" width="8.33203125" style="178" customWidth="1"/>
    <col min="10513" max="10513" width="3.77734375" style="178" customWidth="1"/>
    <col min="10514" max="10514" width="5.77734375" style="178" customWidth="1"/>
    <col min="10515" max="10515" width="3.77734375" style="178" customWidth="1"/>
    <col min="10516" max="10516" width="5.77734375" style="178" customWidth="1"/>
    <col min="10517" max="10517" width="3.77734375" style="178" customWidth="1"/>
    <col min="10518" max="10518" width="5.77734375" style="178" customWidth="1"/>
    <col min="10519" max="10519" width="3.77734375" style="178" customWidth="1"/>
    <col min="10520" max="10520" width="5.77734375" style="178" customWidth="1"/>
    <col min="10521" max="10521" width="3.77734375" style="178" customWidth="1"/>
    <col min="10522" max="10522" width="5.77734375" style="178" customWidth="1"/>
    <col min="10523" max="10523" width="3.77734375" style="178" customWidth="1"/>
    <col min="10524" max="10524" width="0" style="178" hidden="1" customWidth="1"/>
    <col min="10525" max="10752" width="9.33203125" style="178"/>
    <col min="10753" max="10753" width="3.77734375" style="178" customWidth="1"/>
    <col min="10754" max="10754" width="24.77734375" style="178" customWidth="1"/>
    <col min="10755" max="10755" width="6.6640625" style="178" customWidth="1"/>
    <col min="10756" max="10756" width="4.33203125" style="178" customWidth="1"/>
    <col min="10757" max="10757" width="8.109375" style="178" customWidth="1"/>
    <col min="10758" max="10758" width="22.77734375" style="178" customWidth="1"/>
    <col min="10759" max="10759" width="6.6640625" style="178" customWidth="1"/>
    <col min="10760" max="10760" width="8.33203125" style="178" customWidth="1"/>
    <col min="10761" max="10761" width="3.77734375" style="178" customWidth="1"/>
    <col min="10762" max="10762" width="6.77734375" style="178" customWidth="1"/>
    <col min="10763" max="10763" width="3.77734375" style="178" customWidth="1"/>
    <col min="10764" max="10764" width="7.77734375" style="178" customWidth="1"/>
    <col min="10765" max="10765" width="3.77734375" style="178" customWidth="1"/>
    <col min="10766" max="10766" width="8.33203125" style="178" customWidth="1"/>
    <col min="10767" max="10767" width="3.77734375" style="178" customWidth="1"/>
    <col min="10768" max="10768" width="8.33203125" style="178" customWidth="1"/>
    <col min="10769" max="10769" width="3.77734375" style="178" customWidth="1"/>
    <col min="10770" max="10770" width="5.77734375" style="178" customWidth="1"/>
    <col min="10771" max="10771" width="3.77734375" style="178" customWidth="1"/>
    <col min="10772" max="10772" width="5.77734375" style="178" customWidth="1"/>
    <col min="10773" max="10773" width="3.77734375" style="178" customWidth="1"/>
    <col min="10774" max="10774" width="5.77734375" style="178" customWidth="1"/>
    <col min="10775" max="10775" width="3.77734375" style="178" customWidth="1"/>
    <col min="10776" max="10776" width="5.77734375" style="178" customWidth="1"/>
    <col min="10777" max="10777" width="3.77734375" style="178" customWidth="1"/>
    <col min="10778" max="10778" width="5.77734375" style="178" customWidth="1"/>
    <col min="10779" max="10779" width="3.77734375" style="178" customWidth="1"/>
    <col min="10780" max="10780" width="0" style="178" hidden="1" customWidth="1"/>
    <col min="10781" max="11008" width="9.33203125" style="178"/>
    <col min="11009" max="11009" width="3.77734375" style="178" customWidth="1"/>
    <col min="11010" max="11010" width="24.77734375" style="178" customWidth="1"/>
    <col min="11011" max="11011" width="6.6640625" style="178" customWidth="1"/>
    <col min="11012" max="11012" width="4.33203125" style="178" customWidth="1"/>
    <col min="11013" max="11013" width="8.109375" style="178" customWidth="1"/>
    <col min="11014" max="11014" width="22.77734375" style="178" customWidth="1"/>
    <col min="11015" max="11015" width="6.6640625" style="178" customWidth="1"/>
    <col min="11016" max="11016" width="8.33203125" style="178" customWidth="1"/>
    <col min="11017" max="11017" width="3.77734375" style="178" customWidth="1"/>
    <col min="11018" max="11018" width="6.77734375" style="178" customWidth="1"/>
    <col min="11019" max="11019" width="3.77734375" style="178" customWidth="1"/>
    <col min="11020" max="11020" width="7.77734375" style="178" customWidth="1"/>
    <col min="11021" max="11021" width="3.77734375" style="178" customWidth="1"/>
    <col min="11022" max="11022" width="8.33203125" style="178" customWidth="1"/>
    <col min="11023" max="11023" width="3.77734375" style="178" customWidth="1"/>
    <col min="11024" max="11024" width="8.33203125" style="178" customWidth="1"/>
    <col min="11025" max="11025" width="3.77734375" style="178" customWidth="1"/>
    <col min="11026" max="11026" width="5.77734375" style="178" customWidth="1"/>
    <col min="11027" max="11027" width="3.77734375" style="178" customWidth="1"/>
    <col min="11028" max="11028" width="5.77734375" style="178" customWidth="1"/>
    <col min="11029" max="11029" width="3.77734375" style="178" customWidth="1"/>
    <col min="11030" max="11030" width="5.77734375" style="178" customWidth="1"/>
    <col min="11031" max="11031" width="3.77734375" style="178" customWidth="1"/>
    <col min="11032" max="11032" width="5.77734375" style="178" customWidth="1"/>
    <col min="11033" max="11033" width="3.77734375" style="178" customWidth="1"/>
    <col min="11034" max="11034" width="5.77734375" style="178" customWidth="1"/>
    <col min="11035" max="11035" width="3.77734375" style="178" customWidth="1"/>
    <col min="11036" max="11036" width="0" style="178" hidden="1" customWidth="1"/>
    <col min="11037" max="11264" width="9.33203125" style="178"/>
    <col min="11265" max="11265" width="3.77734375" style="178" customWidth="1"/>
    <col min="11266" max="11266" width="24.77734375" style="178" customWidth="1"/>
    <col min="11267" max="11267" width="6.6640625" style="178" customWidth="1"/>
    <col min="11268" max="11268" width="4.33203125" style="178" customWidth="1"/>
    <col min="11269" max="11269" width="8.109375" style="178" customWidth="1"/>
    <col min="11270" max="11270" width="22.77734375" style="178" customWidth="1"/>
    <col min="11271" max="11271" width="6.6640625" style="178" customWidth="1"/>
    <col min="11272" max="11272" width="8.33203125" style="178" customWidth="1"/>
    <col min="11273" max="11273" width="3.77734375" style="178" customWidth="1"/>
    <col min="11274" max="11274" width="6.77734375" style="178" customWidth="1"/>
    <col min="11275" max="11275" width="3.77734375" style="178" customWidth="1"/>
    <col min="11276" max="11276" width="7.77734375" style="178" customWidth="1"/>
    <col min="11277" max="11277" width="3.77734375" style="178" customWidth="1"/>
    <col min="11278" max="11278" width="8.33203125" style="178" customWidth="1"/>
    <col min="11279" max="11279" width="3.77734375" style="178" customWidth="1"/>
    <col min="11280" max="11280" width="8.33203125" style="178" customWidth="1"/>
    <col min="11281" max="11281" width="3.77734375" style="178" customWidth="1"/>
    <col min="11282" max="11282" width="5.77734375" style="178" customWidth="1"/>
    <col min="11283" max="11283" width="3.77734375" style="178" customWidth="1"/>
    <col min="11284" max="11284" width="5.77734375" style="178" customWidth="1"/>
    <col min="11285" max="11285" width="3.77734375" style="178" customWidth="1"/>
    <col min="11286" max="11286" width="5.77734375" style="178" customWidth="1"/>
    <col min="11287" max="11287" width="3.77734375" style="178" customWidth="1"/>
    <col min="11288" max="11288" width="5.77734375" style="178" customWidth="1"/>
    <col min="11289" max="11289" width="3.77734375" style="178" customWidth="1"/>
    <col min="11290" max="11290" width="5.77734375" style="178" customWidth="1"/>
    <col min="11291" max="11291" width="3.77734375" style="178" customWidth="1"/>
    <col min="11292" max="11292" width="0" style="178" hidden="1" customWidth="1"/>
    <col min="11293" max="11520" width="9.33203125" style="178"/>
    <col min="11521" max="11521" width="3.77734375" style="178" customWidth="1"/>
    <col min="11522" max="11522" width="24.77734375" style="178" customWidth="1"/>
    <col min="11523" max="11523" width="6.6640625" style="178" customWidth="1"/>
    <col min="11524" max="11524" width="4.33203125" style="178" customWidth="1"/>
    <col min="11525" max="11525" width="8.109375" style="178" customWidth="1"/>
    <col min="11526" max="11526" width="22.77734375" style="178" customWidth="1"/>
    <col min="11527" max="11527" width="6.6640625" style="178" customWidth="1"/>
    <col min="11528" max="11528" width="8.33203125" style="178" customWidth="1"/>
    <col min="11529" max="11529" width="3.77734375" style="178" customWidth="1"/>
    <col min="11530" max="11530" width="6.77734375" style="178" customWidth="1"/>
    <col min="11531" max="11531" width="3.77734375" style="178" customWidth="1"/>
    <col min="11532" max="11532" width="7.77734375" style="178" customWidth="1"/>
    <col min="11533" max="11533" width="3.77734375" style="178" customWidth="1"/>
    <col min="11534" max="11534" width="8.33203125" style="178" customWidth="1"/>
    <col min="11535" max="11535" width="3.77734375" style="178" customWidth="1"/>
    <col min="11536" max="11536" width="8.33203125" style="178" customWidth="1"/>
    <col min="11537" max="11537" width="3.77734375" style="178" customWidth="1"/>
    <col min="11538" max="11538" width="5.77734375" style="178" customWidth="1"/>
    <col min="11539" max="11539" width="3.77734375" style="178" customWidth="1"/>
    <col min="11540" max="11540" width="5.77734375" style="178" customWidth="1"/>
    <col min="11541" max="11541" width="3.77734375" style="178" customWidth="1"/>
    <col min="11542" max="11542" width="5.77734375" style="178" customWidth="1"/>
    <col min="11543" max="11543" width="3.77734375" style="178" customWidth="1"/>
    <col min="11544" max="11544" width="5.77734375" style="178" customWidth="1"/>
    <col min="11545" max="11545" width="3.77734375" style="178" customWidth="1"/>
    <col min="11546" max="11546" width="5.77734375" style="178" customWidth="1"/>
    <col min="11547" max="11547" width="3.77734375" style="178" customWidth="1"/>
    <col min="11548" max="11548" width="0" style="178" hidden="1" customWidth="1"/>
    <col min="11549" max="11776" width="9.33203125" style="178"/>
    <col min="11777" max="11777" width="3.77734375" style="178" customWidth="1"/>
    <col min="11778" max="11778" width="24.77734375" style="178" customWidth="1"/>
    <col min="11779" max="11779" width="6.6640625" style="178" customWidth="1"/>
    <col min="11780" max="11780" width="4.33203125" style="178" customWidth="1"/>
    <col min="11781" max="11781" width="8.109375" style="178" customWidth="1"/>
    <col min="11782" max="11782" width="22.77734375" style="178" customWidth="1"/>
    <col min="11783" max="11783" width="6.6640625" style="178" customWidth="1"/>
    <col min="11784" max="11784" width="8.33203125" style="178" customWidth="1"/>
    <col min="11785" max="11785" width="3.77734375" style="178" customWidth="1"/>
    <col min="11786" max="11786" width="6.77734375" style="178" customWidth="1"/>
    <col min="11787" max="11787" width="3.77734375" style="178" customWidth="1"/>
    <col min="11788" max="11788" width="7.77734375" style="178" customWidth="1"/>
    <col min="11789" max="11789" width="3.77734375" style="178" customWidth="1"/>
    <col min="11790" max="11790" width="8.33203125" style="178" customWidth="1"/>
    <col min="11791" max="11791" width="3.77734375" style="178" customWidth="1"/>
    <col min="11792" max="11792" width="8.33203125" style="178" customWidth="1"/>
    <col min="11793" max="11793" width="3.77734375" style="178" customWidth="1"/>
    <col min="11794" max="11794" width="5.77734375" style="178" customWidth="1"/>
    <col min="11795" max="11795" width="3.77734375" style="178" customWidth="1"/>
    <col min="11796" max="11796" width="5.77734375" style="178" customWidth="1"/>
    <col min="11797" max="11797" width="3.77734375" style="178" customWidth="1"/>
    <col min="11798" max="11798" width="5.77734375" style="178" customWidth="1"/>
    <col min="11799" max="11799" width="3.77734375" style="178" customWidth="1"/>
    <col min="11800" max="11800" width="5.77734375" style="178" customWidth="1"/>
    <col min="11801" max="11801" width="3.77734375" style="178" customWidth="1"/>
    <col min="11802" max="11802" width="5.77734375" style="178" customWidth="1"/>
    <col min="11803" max="11803" width="3.77734375" style="178" customWidth="1"/>
    <col min="11804" max="11804" width="0" style="178" hidden="1" customWidth="1"/>
    <col min="11805" max="12032" width="9.33203125" style="178"/>
    <col min="12033" max="12033" width="3.77734375" style="178" customWidth="1"/>
    <col min="12034" max="12034" width="24.77734375" style="178" customWidth="1"/>
    <col min="12035" max="12035" width="6.6640625" style="178" customWidth="1"/>
    <col min="12036" max="12036" width="4.33203125" style="178" customWidth="1"/>
    <col min="12037" max="12037" width="8.109375" style="178" customWidth="1"/>
    <col min="12038" max="12038" width="22.77734375" style="178" customWidth="1"/>
    <col min="12039" max="12039" width="6.6640625" style="178" customWidth="1"/>
    <col min="12040" max="12040" width="8.33203125" style="178" customWidth="1"/>
    <col min="12041" max="12041" width="3.77734375" style="178" customWidth="1"/>
    <col min="12042" max="12042" width="6.77734375" style="178" customWidth="1"/>
    <col min="12043" max="12043" width="3.77734375" style="178" customWidth="1"/>
    <col min="12044" max="12044" width="7.77734375" style="178" customWidth="1"/>
    <col min="12045" max="12045" width="3.77734375" style="178" customWidth="1"/>
    <col min="12046" max="12046" width="8.33203125" style="178" customWidth="1"/>
    <col min="12047" max="12047" width="3.77734375" style="178" customWidth="1"/>
    <col min="12048" max="12048" width="8.33203125" style="178" customWidth="1"/>
    <col min="12049" max="12049" width="3.77734375" style="178" customWidth="1"/>
    <col min="12050" max="12050" width="5.77734375" style="178" customWidth="1"/>
    <col min="12051" max="12051" width="3.77734375" style="178" customWidth="1"/>
    <col min="12052" max="12052" width="5.77734375" style="178" customWidth="1"/>
    <col min="12053" max="12053" width="3.77734375" style="178" customWidth="1"/>
    <col min="12054" max="12054" width="5.77734375" style="178" customWidth="1"/>
    <col min="12055" max="12055" width="3.77734375" style="178" customWidth="1"/>
    <col min="12056" max="12056" width="5.77734375" style="178" customWidth="1"/>
    <col min="12057" max="12057" width="3.77734375" style="178" customWidth="1"/>
    <col min="12058" max="12058" width="5.77734375" style="178" customWidth="1"/>
    <col min="12059" max="12059" width="3.77734375" style="178" customWidth="1"/>
    <col min="12060" max="12060" width="0" style="178" hidden="1" customWidth="1"/>
    <col min="12061" max="12288" width="9.33203125" style="178"/>
    <col min="12289" max="12289" width="3.77734375" style="178" customWidth="1"/>
    <col min="12290" max="12290" width="24.77734375" style="178" customWidth="1"/>
    <col min="12291" max="12291" width="6.6640625" style="178" customWidth="1"/>
    <col min="12292" max="12292" width="4.33203125" style="178" customWidth="1"/>
    <col min="12293" max="12293" width="8.109375" style="178" customWidth="1"/>
    <col min="12294" max="12294" width="22.77734375" style="178" customWidth="1"/>
    <col min="12295" max="12295" width="6.6640625" style="178" customWidth="1"/>
    <col min="12296" max="12296" width="8.33203125" style="178" customWidth="1"/>
    <col min="12297" max="12297" width="3.77734375" style="178" customWidth="1"/>
    <col min="12298" max="12298" width="6.77734375" style="178" customWidth="1"/>
    <col min="12299" max="12299" width="3.77734375" style="178" customWidth="1"/>
    <col min="12300" max="12300" width="7.77734375" style="178" customWidth="1"/>
    <col min="12301" max="12301" width="3.77734375" style="178" customWidth="1"/>
    <col min="12302" max="12302" width="8.33203125" style="178" customWidth="1"/>
    <col min="12303" max="12303" width="3.77734375" style="178" customWidth="1"/>
    <col min="12304" max="12304" width="8.33203125" style="178" customWidth="1"/>
    <col min="12305" max="12305" width="3.77734375" style="178" customWidth="1"/>
    <col min="12306" max="12306" width="5.77734375" style="178" customWidth="1"/>
    <col min="12307" max="12307" width="3.77734375" style="178" customWidth="1"/>
    <col min="12308" max="12308" width="5.77734375" style="178" customWidth="1"/>
    <col min="12309" max="12309" width="3.77734375" style="178" customWidth="1"/>
    <col min="12310" max="12310" width="5.77734375" style="178" customWidth="1"/>
    <col min="12311" max="12311" width="3.77734375" style="178" customWidth="1"/>
    <col min="12312" max="12312" width="5.77734375" style="178" customWidth="1"/>
    <col min="12313" max="12313" width="3.77734375" style="178" customWidth="1"/>
    <col min="12314" max="12314" width="5.77734375" style="178" customWidth="1"/>
    <col min="12315" max="12315" width="3.77734375" style="178" customWidth="1"/>
    <col min="12316" max="12316" width="0" style="178" hidden="1" customWidth="1"/>
    <col min="12317" max="12544" width="9.33203125" style="178"/>
    <col min="12545" max="12545" width="3.77734375" style="178" customWidth="1"/>
    <col min="12546" max="12546" width="24.77734375" style="178" customWidth="1"/>
    <col min="12547" max="12547" width="6.6640625" style="178" customWidth="1"/>
    <col min="12548" max="12548" width="4.33203125" style="178" customWidth="1"/>
    <col min="12549" max="12549" width="8.109375" style="178" customWidth="1"/>
    <col min="12550" max="12550" width="22.77734375" style="178" customWidth="1"/>
    <col min="12551" max="12551" width="6.6640625" style="178" customWidth="1"/>
    <col min="12552" max="12552" width="8.33203125" style="178" customWidth="1"/>
    <col min="12553" max="12553" width="3.77734375" style="178" customWidth="1"/>
    <col min="12554" max="12554" width="6.77734375" style="178" customWidth="1"/>
    <col min="12555" max="12555" width="3.77734375" style="178" customWidth="1"/>
    <col min="12556" max="12556" width="7.77734375" style="178" customWidth="1"/>
    <col min="12557" max="12557" width="3.77734375" style="178" customWidth="1"/>
    <col min="12558" max="12558" width="8.33203125" style="178" customWidth="1"/>
    <col min="12559" max="12559" width="3.77734375" style="178" customWidth="1"/>
    <col min="12560" max="12560" width="8.33203125" style="178" customWidth="1"/>
    <col min="12561" max="12561" width="3.77734375" style="178" customWidth="1"/>
    <col min="12562" max="12562" width="5.77734375" style="178" customWidth="1"/>
    <col min="12563" max="12563" width="3.77734375" style="178" customWidth="1"/>
    <col min="12564" max="12564" width="5.77734375" style="178" customWidth="1"/>
    <col min="12565" max="12565" width="3.77734375" style="178" customWidth="1"/>
    <col min="12566" max="12566" width="5.77734375" style="178" customWidth="1"/>
    <col min="12567" max="12567" width="3.77734375" style="178" customWidth="1"/>
    <col min="12568" max="12568" width="5.77734375" style="178" customWidth="1"/>
    <col min="12569" max="12569" width="3.77734375" style="178" customWidth="1"/>
    <col min="12570" max="12570" width="5.77734375" style="178" customWidth="1"/>
    <col min="12571" max="12571" width="3.77734375" style="178" customWidth="1"/>
    <col min="12572" max="12572" width="0" style="178" hidden="1" customWidth="1"/>
    <col min="12573" max="12800" width="9.33203125" style="178"/>
    <col min="12801" max="12801" width="3.77734375" style="178" customWidth="1"/>
    <col min="12802" max="12802" width="24.77734375" style="178" customWidth="1"/>
    <col min="12803" max="12803" width="6.6640625" style="178" customWidth="1"/>
    <col min="12804" max="12804" width="4.33203125" style="178" customWidth="1"/>
    <col min="12805" max="12805" width="8.109375" style="178" customWidth="1"/>
    <col min="12806" max="12806" width="22.77734375" style="178" customWidth="1"/>
    <col min="12807" max="12807" width="6.6640625" style="178" customWidth="1"/>
    <col min="12808" max="12808" width="8.33203125" style="178" customWidth="1"/>
    <col min="12809" max="12809" width="3.77734375" style="178" customWidth="1"/>
    <col min="12810" max="12810" width="6.77734375" style="178" customWidth="1"/>
    <col min="12811" max="12811" width="3.77734375" style="178" customWidth="1"/>
    <col min="12812" max="12812" width="7.77734375" style="178" customWidth="1"/>
    <col min="12813" max="12813" width="3.77734375" style="178" customWidth="1"/>
    <col min="12814" max="12814" width="8.33203125" style="178" customWidth="1"/>
    <col min="12815" max="12815" width="3.77734375" style="178" customWidth="1"/>
    <col min="12816" max="12816" width="8.33203125" style="178" customWidth="1"/>
    <col min="12817" max="12817" width="3.77734375" style="178" customWidth="1"/>
    <col min="12818" max="12818" width="5.77734375" style="178" customWidth="1"/>
    <col min="12819" max="12819" width="3.77734375" style="178" customWidth="1"/>
    <col min="12820" max="12820" width="5.77734375" style="178" customWidth="1"/>
    <col min="12821" max="12821" width="3.77734375" style="178" customWidth="1"/>
    <col min="12822" max="12822" width="5.77734375" style="178" customWidth="1"/>
    <col min="12823" max="12823" width="3.77734375" style="178" customWidth="1"/>
    <col min="12824" max="12824" width="5.77734375" style="178" customWidth="1"/>
    <col min="12825" max="12825" width="3.77734375" style="178" customWidth="1"/>
    <col min="12826" max="12826" width="5.77734375" style="178" customWidth="1"/>
    <col min="12827" max="12827" width="3.77734375" style="178" customWidth="1"/>
    <col min="12828" max="12828" width="0" style="178" hidden="1" customWidth="1"/>
    <col min="12829" max="13056" width="9.33203125" style="178"/>
    <col min="13057" max="13057" width="3.77734375" style="178" customWidth="1"/>
    <col min="13058" max="13058" width="24.77734375" style="178" customWidth="1"/>
    <col min="13059" max="13059" width="6.6640625" style="178" customWidth="1"/>
    <col min="13060" max="13060" width="4.33203125" style="178" customWidth="1"/>
    <col min="13061" max="13061" width="8.109375" style="178" customWidth="1"/>
    <col min="13062" max="13062" width="22.77734375" style="178" customWidth="1"/>
    <col min="13063" max="13063" width="6.6640625" style="178" customWidth="1"/>
    <col min="13064" max="13064" width="8.33203125" style="178" customWidth="1"/>
    <col min="13065" max="13065" width="3.77734375" style="178" customWidth="1"/>
    <col min="13066" max="13066" width="6.77734375" style="178" customWidth="1"/>
    <col min="13067" max="13067" width="3.77734375" style="178" customWidth="1"/>
    <col min="13068" max="13068" width="7.77734375" style="178" customWidth="1"/>
    <col min="13069" max="13069" width="3.77734375" style="178" customWidth="1"/>
    <col min="13070" max="13070" width="8.33203125" style="178" customWidth="1"/>
    <col min="13071" max="13071" width="3.77734375" style="178" customWidth="1"/>
    <col min="13072" max="13072" width="8.33203125" style="178" customWidth="1"/>
    <col min="13073" max="13073" width="3.77734375" style="178" customWidth="1"/>
    <col min="13074" max="13074" width="5.77734375" style="178" customWidth="1"/>
    <col min="13075" max="13075" width="3.77734375" style="178" customWidth="1"/>
    <col min="13076" max="13076" width="5.77734375" style="178" customWidth="1"/>
    <col min="13077" max="13077" width="3.77734375" style="178" customWidth="1"/>
    <col min="13078" max="13078" width="5.77734375" style="178" customWidth="1"/>
    <col min="13079" max="13079" width="3.77734375" style="178" customWidth="1"/>
    <col min="13080" max="13080" width="5.77734375" style="178" customWidth="1"/>
    <col min="13081" max="13081" width="3.77734375" style="178" customWidth="1"/>
    <col min="13082" max="13082" width="5.77734375" style="178" customWidth="1"/>
    <col min="13083" max="13083" width="3.77734375" style="178" customWidth="1"/>
    <col min="13084" max="13084" width="0" style="178" hidden="1" customWidth="1"/>
    <col min="13085" max="13312" width="9.33203125" style="178"/>
    <col min="13313" max="13313" width="3.77734375" style="178" customWidth="1"/>
    <col min="13314" max="13314" width="24.77734375" style="178" customWidth="1"/>
    <col min="13315" max="13315" width="6.6640625" style="178" customWidth="1"/>
    <col min="13316" max="13316" width="4.33203125" style="178" customWidth="1"/>
    <col min="13317" max="13317" width="8.109375" style="178" customWidth="1"/>
    <col min="13318" max="13318" width="22.77734375" style="178" customWidth="1"/>
    <col min="13319" max="13319" width="6.6640625" style="178" customWidth="1"/>
    <col min="13320" max="13320" width="8.33203125" style="178" customWidth="1"/>
    <col min="13321" max="13321" width="3.77734375" style="178" customWidth="1"/>
    <col min="13322" max="13322" width="6.77734375" style="178" customWidth="1"/>
    <col min="13323" max="13323" width="3.77734375" style="178" customWidth="1"/>
    <col min="13324" max="13324" width="7.77734375" style="178" customWidth="1"/>
    <col min="13325" max="13325" width="3.77734375" style="178" customWidth="1"/>
    <col min="13326" max="13326" width="8.33203125" style="178" customWidth="1"/>
    <col min="13327" max="13327" width="3.77734375" style="178" customWidth="1"/>
    <col min="13328" max="13328" width="8.33203125" style="178" customWidth="1"/>
    <col min="13329" max="13329" width="3.77734375" style="178" customWidth="1"/>
    <col min="13330" max="13330" width="5.77734375" style="178" customWidth="1"/>
    <col min="13331" max="13331" width="3.77734375" style="178" customWidth="1"/>
    <col min="13332" max="13332" width="5.77734375" style="178" customWidth="1"/>
    <col min="13333" max="13333" width="3.77734375" style="178" customWidth="1"/>
    <col min="13334" max="13334" width="5.77734375" style="178" customWidth="1"/>
    <col min="13335" max="13335" width="3.77734375" style="178" customWidth="1"/>
    <col min="13336" max="13336" width="5.77734375" style="178" customWidth="1"/>
    <col min="13337" max="13337" width="3.77734375" style="178" customWidth="1"/>
    <col min="13338" max="13338" width="5.77734375" style="178" customWidth="1"/>
    <col min="13339" max="13339" width="3.77734375" style="178" customWidth="1"/>
    <col min="13340" max="13340" width="0" style="178" hidden="1" customWidth="1"/>
    <col min="13341" max="13568" width="9.33203125" style="178"/>
    <col min="13569" max="13569" width="3.77734375" style="178" customWidth="1"/>
    <col min="13570" max="13570" width="24.77734375" style="178" customWidth="1"/>
    <col min="13571" max="13571" width="6.6640625" style="178" customWidth="1"/>
    <col min="13572" max="13572" width="4.33203125" style="178" customWidth="1"/>
    <col min="13573" max="13573" width="8.109375" style="178" customWidth="1"/>
    <col min="13574" max="13574" width="22.77734375" style="178" customWidth="1"/>
    <col min="13575" max="13575" width="6.6640625" style="178" customWidth="1"/>
    <col min="13576" max="13576" width="8.33203125" style="178" customWidth="1"/>
    <col min="13577" max="13577" width="3.77734375" style="178" customWidth="1"/>
    <col min="13578" max="13578" width="6.77734375" style="178" customWidth="1"/>
    <col min="13579" max="13579" width="3.77734375" style="178" customWidth="1"/>
    <col min="13580" max="13580" width="7.77734375" style="178" customWidth="1"/>
    <col min="13581" max="13581" width="3.77734375" style="178" customWidth="1"/>
    <col min="13582" max="13582" width="8.33203125" style="178" customWidth="1"/>
    <col min="13583" max="13583" width="3.77734375" style="178" customWidth="1"/>
    <col min="13584" max="13584" width="8.33203125" style="178" customWidth="1"/>
    <col min="13585" max="13585" width="3.77734375" style="178" customWidth="1"/>
    <col min="13586" max="13586" width="5.77734375" style="178" customWidth="1"/>
    <col min="13587" max="13587" width="3.77734375" style="178" customWidth="1"/>
    <col min="13588" max="13588" width="5.77734375" style="178" customWidth="1"/>
    <col min="13589" max="13589" width="3.77734375" style="178" customWidth="1"/>
    <col min="13590" max="13590" width="5.77734375" style="178" customWidth="1"/>
    <col min="13591" max="13591" width="3.77734375" style="178" customWidth="1"/>
    <col min="13592" max="13592" width="5.77734375" style="178" customWidth="1"/>
    <col min="13593" max="13593" width="3.77734375" style="178" customWidth="1"/>
    <col min="13594" max="13594" width="5.77734375" style="178" customWidth="1"/>
    <col min="13595" max="13595" width="3.77734375" style="178" customWidth="1"/>
    <col min="13596" max="13596" width="0" style="178" hidden="1" customWidth="1"/>
    <col min="13597" max="13824" width="9.33203125" style="178"/>
    <col min="13825" max="13825" width="3.77734375" style="178" customWidth="1"/>
    <col min="13826" max="13826" width="24.77734375" style="178" customWidth="1"/>
    <col min="13827" max="13827" width="6.6640625" style="178" customWidth="1"/>
    <col min="13828" max="13828" width="4.33203125" style="178" customWidth="1"/>
    <col min="13829" max="13829" width="8.109375" style="178" customWidth="1"/>
    <col min="13830" max="13830" width="22.77734375" style="178" customWidth="1"/>
    <col min="13831" max="13831" width="6.6640625" style="178" customWidth="1"/>
    <col min="13832" max="13832" width="8.33203125" style="178" customWidth="1"/>
    <col min="13833" max="13833" width="3.77734375" style="178" customWidth="1"/>
    <col min="13834" max="13834" width="6.77734375" style="178" customWidth="1"/>
    <col min="13835" max="13835" width="3.77734375" style="178" customWidth="1"/>
    <col min="13836" max="13836" width="7.77734375" style="178" customWidth="1"/>
    <col min="13837" max="13837" width="3.77734375" style="178" customWidth="1"/>
    <col min="13838" max="13838" width="8.33203125" style="178" customWidth="1"/>
    <col min="13839" max="13839" width="3.77734375" style="178" customWidth="1"/>
    <col min="13840" max="13840" width="8.33203125" style="178" customWidth="1"/>
    <col min="13841" max="13841" width="3.77734375" style="178" customWidth="1"/>
    <col min="13842" max="13842" width="5.77734375" style="178" customWidth="1"/>
    <col min="13843" max="13843" width="3.77734375" style="178" customWidth="1"/>
    <col min="13844" max="13844" width="5.77734375" style="178" customWidth="1"/>
    <col min="13845" max="13845" width="3.77734375" style="178" customWidth="1"/>
    <col min="13846" max="13846" width="5.77734375" style="178" customWidth="1"/>
    <col min="13847" max="13847" width="3.77734375" style="178" customWidth="1"/>
    <col min="13848" max="13848" width="5.77734375" style="178" customWidth="1"/>
    <col min="13849" max="13849" width="3.77734375" style="178" customWidth="1"/>
    <col min="13850" max="13850" width="5.77734375" style="178" customWidth="1"/>
    <col min="13851" max="13851" width="3.77734375" style="178" customWidth="1"/>
    <col min="13852" max="13852" width="0" style="178" hidden="1" customWidth="1"/>
    <col min="13853" max="14080" width="9.33203125" style="178"/>
    <col min="14081" max="14081" width="3.77734375" style="178" customWidth="1"/>
    <col min="14082" max="14082" width="24.77734375" style="178" customWidth="1"/>
    <col min="14083" max="14083" width="6.6640625" style="178" customWidth="1"/>
    <col min="14084" max="14084" width="4.33203125" style="178" customWidth="1"/>
    <col min="14085" max="14085" width="8.109375" style="178" customWidth="1"/>
    <col min="14086" max="14086" width="22.77734375" style="178" customWidth="1"/>
    <col min="14087" max="14087" width="6.6640625" style="178" customWidth="1"/>
    <col min="14088" max="14088" width="8.33203125" style="178" customWidth="1"/>
    <col min="14089" max="14089" width="3.77734375" style="178" customWidth="1"/>
    <col min="14090" max="14090" width="6.77734375" style="178" customWidth="1"/>
    <col min="14091" max="14091" width="3.77734375" style="178" customWidth="1"/>
    <col min="14092" max="14092" width="7.77734375" style="178" customWidth="1"/>
    <col min="14093" max="14093" width="3.77734375" style="178" customWidth="1"/>
    <col min="14094" max="14094" width="8.33203125" style="178" customWidth="1"/>
    <col min="14095" max="14095" width="3.77734375" style="178" customWidth="1"/>
    <col min="14096" max="14096" width="8.33203125" style="178" customWidth="1"/>
    <col min="14097" max="14097" width="3.77734375" style="178" customWidth="1"/>
    <col min="14098" max="14098" width="5.77734375" style="178" customWidth="1"/>
    <col min="14099" max="14099" width="3.77734375" style="178" customWidth="1"/>
    <col min="14100" max="14100" width="5.77734375" style="178" customWidth="1"/>
    <col min="14101" max="14101" width="3.77734375" style="178" customWidth="1"/>
    <col min="14102" max="14102" width="5.77734375" style="178" customWidth="1"/>
    <col min="14103" max="14103" width="3.77734375" style="178" customWidth="1"/>
    <col min="14104" max="14104" width="5.77734375" style="178" customWidth="1"/>
    <col min="14105" max="14105" width="3.77734375" style="178" customWidth="1"/>
    <col min="14106" max="14106" width="5.77734375" style="178" customWidth="1"/>
    <col min="14107" max="14107" width="3.77734375" style="178" customWidth="1"/>
    <col min="14108" max="14108" width="0" style="178" hidden="1" customWidth="1"/>
    <col min="14109" max="14336" width="9.33203125" style="178"/>
    <col min="14337" max="14337" width="3.77734375" style="178" customWidth="1"/>
    <col min="14338" max="14338" width="24.77734375" style="178" customWidth="1"/>
    <col min="14339" max="14339" width="6.6640625" style="178" customWidth="1"/>
    <col min="14340" max="14340" width="4.33203125" style="178" customWidth="1"/>
    <col min="14341" max="14341" width="8.109375" style="178" customWidth="1"/>
    <col min="14342" max="14342" width="22.77734375" style="178" customWidth="1"/>
    <col min="14343" max="14343" width="6.6640625" style="178" customWidth="1"/>
    <col min="14344" max="14344" width="8.33203125" style="178" customWidth="1"/>
    <col min="14345" max="14345" width="3.77734375" style="178" customWidth="1"/>
    <col min="14346" max="14346" width="6.77734375" style="178" customWidth="1"/>
    <col min="14347" max="14347" width="3.77734375" style="178" customWidth="1"/>
    <col min="14348" max="14348" width="7.77734375" style="178" customWidth="1"/>
    <col min="14349" max="14349" width="3.77734375" style="178" customWidth="1"/>
    <col min="14350" max="14350" width="8.33203125" style="178" customWidth="1"/>
    <col min="14351" max="14351" width="3.77734375" style="178" customWidth="1"/>
    <col min="14352" max="14352" width="8.33203125" style="178" customWidth="1"/>
    <col min="14353" max="14353" width="3.77734375" style="178" customWidth="1"/>
    <col min="14354" max="14354" width="5.77734375" style="178" customWidth="1"/>
    <col min="14355" max="14355" width="3.77734375" style="178" customWidth="1"/>
    <col min="14356" max="14356" width="5.77734375" style="178" customWidth="1"/>
    <col min="14357" max="14357" width="3.77734375" style="178" customWidth="1"/>
    <col min="14358" max="14358" width="5.77734375" style="178" customWidth="1"/>
    <col min="14359" max="14359" width="3.77734375" style="178" customWidth="1"/>
    <col min="14360" max="14360" width="5.77734375" style="178" customWidth="1"/>
    <col min="14361" max="14361" width="3.77734375" style="178" customWidth="1"/>
    <col min="14362" max="14362" width="5.77734375" style="178" customWidth="1"/>
    <col min="14363" max="14363" width="3.77734375" style="178" customWidth="1"/>
    <col min="14364" max="14364" width="0" style="178" hidden="1" customWidth="1"/>
    <col min="14365" max="14592" width="9.33203125" style="178"/>
    <col min="14593" max="14593" width="3.77734375" style="178" customWidth="1"/>
    <col min="14594" max="14594" width="24.77734375" style="178" customWidth="1"/>
    <col min="14595" max="14595" width="6.6640625" style="178" customWidth="1"/>
    <col min="14596" max="14596" width="4.33203125" style="178" customWidth="1"/>
    <col min="14597" max="14597" width="8.109375" style="178" customWidth="1"/>
    <col min="14598" max="14598" width="22.77734375" style="178" customWidth="1"/>
    <col min="14599" max="14599" width="6.6640625" style="178" customWidth="1"/>
    <col min="14600" max="14600" width="8.33203125" style="178" customWidth="1"/>
    <col min="14601" max="14601" width="3.77734375" style="178" customWidth="1"/>
    <col min="14602" max="14602" width="6.77734375" style="178" customWidth="1"/>
    <col min="14603" max="14603" width="3.77734375" style="178" customWidth="1"/>
    <col min="14604" max="14604" width="7.77734375" style="178" customWidth="1"/>
    <col min="14605" max="14605" width="3.77734375" style="178" customWidth="1"/>
    <col min="14606" max="14606" width="8.33203125" style="178" customWidth="1"/>
    <col min="14607" max="14607" width="3.77734375" style="178" customWidth="1"/>
    <col min="14608" max="14608" width="8.33203125" style="178" customWidth="1"/>
    <col min="14609" max="14609" width="3.77734375" style="178" customWidth="1"/>
    <col min="14610" max="14610" width="5.77734375" style="178" customWidth="1"/>
    <col min="14611" max="14611" width="3.77734375" style="178" customWidth="1"/>
    <col min="14612" max="14612" width="5.77734375" style="178" customWidth="1"/>
    <col min="14613" max="14613" width="3.77734375" style="178" customWidth="1"/>
    <col min="14614" max="14614" width="5.77734375" style="178" customWidth="1"/>
    <col min="14615" max="14615" width="3.77734375" style="178" customWidth="1"/>
    <col min="14616" max="14616" width="5.77734375" style="178" customWidth="1"/>
    <col min="14617" max="14617" width="3.77734375" style="178" customWidth="1"/>
    <col min="14618" max="14618" width="5.77734375" style="178" customWidth="1"/>
    <col min="14619" max="14619" width="3.77734375" style="178" customWidth="1"/>
    <col min="14620" max="14620" width="0" style="178" hidden="1" customWidth="1"/>
    <col min="14621" max="14848" width="9.33203125" style="178"/>
    <col min="14849" max="14849" width="3.77734375" style="178" customWidth="1"/>
    <col min="14850" max="14850" width="24.77734375" style="178" customWidth="1"/>
    <col min="14851" max="14851" width="6.6640625" style="178" customWidth="1"/>
    <col min="14852" max="14852" width="4.33203125" style="178" customWidth="1"/>
    <col min="14853" max="14853" width="8.109375" style="178" customWidth="1"/>
    <col min="14854" max="14854" width="22.77734375" style="178" customWidth="1"/>
    <col min="14855" max="14855" width="6.6640625" style="178" customWidth="1"/>
    <col min="14856" max="14856" width="8.33203125" style="178" customWidth="1"/>
    <col min="14857" max="14857" width="3.77734375" style="178" customWidth="1"/>
    <col min="14858" max="14858" width="6.77734375" style="178" customWidth="1"/>
    <col min="14859" max="14859" width="3.77734375" style="178" customWidth="1"/>
    <col min="14860" max="14860" width="7.77734375" style="178" customWidth="1"/>
    <col min="14861" max="14861" width="3.77734375" style="178" customWidth="1"/>
    <col min="14862" max="14862" width="8.33203125" style="178" customWidth="1"/>
    <col min="14863" max="14863" width="3.77734375" style="178" customWidth="1"/>
    <col min="14864" max="14864" width="8.33203125" style="178" customWidth="1"/>
    <col min="14865" max="14865" width="3.77734375" style="178" customWidth="1"/>
    <col min="14866" max="14866" width="5.77734375" style="178" customWidth="1"/>
    <col min="14867" max="14867" width="3.77734375" style="178" customWidth="1"/>
    <col min="14868" max="14868" width="5.77734375" style="178" customWidth="1"/>
    <col min="14869" max="14869" width="3.77734375" style="178" customWidth="1"/>
    <col min="14870" max="14870" width="5.77734375" style="178" customWidth="1"/>
    <col min="14871" max="14871" width="3.77734375" style="178" customWidth="1"/>
    <col min="14872" max="14872" width="5.77734375" style="178" customWidth="1"/>
    <col min="14873" max="14873" width="3.77734375" style="178" customWidth="1"/>
    <col min="14874" max="14874" width="5.77734375" style="178" customWidth="1"/>
    <col min="14875" max="14875" width="3.77734375" style="178" customWidth="1"/>
    <col min="14876" max="14876" width="0" style="178" hidden="1" customWidth="1"/>
    <col min="14877" max="15104" width="9.33203125" style="178"/>
    <col min="15105" max="15105" width="3.77734375" style="178" customWidth="1"/>
    <col min="15106" max="15106" width="24.77734375" style="178" customWidth="1"/>
    <col min="15107" max="15107" width="6.6640625" style="178" customWidth="1"/>
    <col min="15108" max="15108" width="4.33203125" style="178" customWidth="1"/>
    <col min="15109" max="15109" width="8.109375" style="178" customWidth="1"/>
    <col min="15110" max="15110" width="22.77734375" style="178" customWidth="1"/>
    <col min="15111" max="15111" width="6.6640625" style="178" customWidth="1"/>
    <col min="15112" max="15112" width="8.33203125" style="178" customWidth="1"/>
    <col min="15113" max="15113" width="3.77734375" style="178" customWidth="1"/>
    <col min="15114" max="15114" width="6.77734375" style="178" customWidth="1"/>
    <col min="15115" max="15115" width="3.77734375" style="178" customWidth="1"/>
    <col min="15116" max="15116" width="7.77734375" style="178" customWidth="1"/>
    <col min="15117" max="15117" width="3.77734375" style="178" customWidth="1"/>
    <col min="15118" max="15118" width="8.33203125" style="178" customWidth="1"/>
    <col min="15119" max="15119" width="3.77734375" style="178" customWidth="1"/>
    <col min="15120" max="15120" width="8.33203125" style="178" customWidth="1"/>
    <col min="15121" max="15121" width="3.77734375" style="178" customWidth="1"/>
    <col min="15122" max="15122" width="5.77734375" style="178" customWidth="1"/>
    <col min="15123" max="15123" width="3.77734375" style="178" customWidth="1"/>
    <col min="15124" max="15124" width="5.77734375" style="178" customWidth="1"/>
    <col min="15125" max="15125" width="3.77734375" style="178" customWidth="1"/>
    <col min="15126" max="15126" width="5.77734375" style="178" customWidth="1"/>
    <col min="15127" max="15127" width="3.77734375" style="178" customWidth="1"/>
    <col min="15128" max="15128" width="5.77734375" style="178" customWidth="1"/>
    <col min="15129" max="15129" width="3.77734375" style="178" customWidth="1"/>
    <col min="15130" max="15130" width="5.77734375" style="178" customWidth="1"/>
    <col min="15131" max="15131" width="3.77734375" style="178" customWidth="1"/>
    <col min="15132" max="15132" width="0" style="178" hidden="1" customWidth="1"/>
    <col min="15133" max="15360" width="9.33203125" style="178"/>
    <col min="15361" max="15361" width="3.77734375" style="178" customWidth="1"/>
    <col min="15362" max="15362" width="24.77734375" style="178" customWidth="1"/>
    <col min="15363" max="15363" width="6.6640625" style="178" customWidth="1"/>
    <col min="15364" max="15364" width="4.33203125" style="178" customWidth="1"/>
    <col min="15365" max="15365" width="8.109375" style="178" customWidth="1"/>
    <col min="15366" max="15366" width="22.77734375" style="178" customWidth="1"/>
    <col min="15367" max="15367" width="6.6640625" style="178" customWidth="1"/>
    <col min="15368" max="15368" width="8.33203125" style="178" customWidth="1"/>
    <col min="15369" max="15369" width="3.77734375" style="178" customWidth="1"/>
    <col min="15370" max="15370" width="6.77734375" style="178" customWidth="1"/>
    <col min="15371" max="15371" width="3.77734375" style="178" customWidth="1"/>
    <col min="15372" max="15372" width="7.77734375" style="178" customWidth="1"/>
    <col min="15373" max="15373" width="3.77734375" style="178" customWidth="1"/>
    <col min="15374" max="15374" width="8.33203125" style="178" customWidth="1"/>
    <col min="15375" max="15375" width="3.77734375" style="178" customWidth="1"/>
    <col min="15376" max="15376" width="8.33203125" style="178" customWidth="1"/>
    <col min="15377" max="15377" width="3.77734375" style="178" customWidth="1"/>
    <col min="15378" max="15378" width="5.77734375" style="178" customWidth="1"/>
    <col min="15379" max="15379" width="3.77734375" style="178" customWidth="1"/>
    <col min="15380" max="15380" width="5.77734375" style="178" customWidth="1"/>
    <col min="15381" max="15381" width="3.77734375" style="178" customWidth="1"/>
    <col min="15382" max="15382" width="5.77734375" style="178" customWidth="1"/>
    <col min="15383" max="15383" width="3.77734375" style="178" customWidth="1"/>
    <col min="15384" max="15384" width="5.77734375" style="178" customWidth="1"/>
    <col min="15385" max="15385" width="3.77734375" style="178" customWidth="1"/>
    <col min="15386" max="15386" width="5.77734375" style="178" customWidth="1"/>
    <col min="15387" max="15387" width="3.77734375" style="178" customWidth="1"/>
    <col min="15388" max="15388" width="0" style="178" hidden="1" customWidth="1"/>
    <col min="15389" max="15616" width="9.33203125" style="178"/>
    <col min="15617" max="15617" width="3.77734375" style="178" customWidth="1"/>
    <col min="15618" max="15618" width="24.77734375" style="178" customWidth="1"/>
    <col min="15619" max="15619" width="6.6640625" style="178" customWidth="1"/>
    <col min="15620" max="15620" width="4.33203125" style="178" customWidth="1"/>
    <col min="15621" max="15621" width="8.109375" style="178" customWidth="1"/>
    <col min="15622" max="15622" width="22.77734375" style="178" customWidth="1"/>
    <col min="15623" max="15623" width="6.6640625" style="178" customWidth="1"/>
    <col min="15624" max="15624" width="8.33203125" style="178" customWidth="1"/>
    <col min="15625" max="15625" width="3.77734375" style="178" customWidth="1"/>
    <col min="15626" max="15626" width="6.77734375" style="178" customWidth="1"/>
    <col min="15627" max="15627" width="3.77734375" style="178" customWidth="1"/>
    <col min="15628" max="15628" width="7.77734375" style="178" customWidth="1"/>
    <col min="15629" max="15629" width="3.77734375" style="178" customWidth="1"/>
    <col min="15630" max="15630" width="8.33203125" style="178" customWidth="1"/>
    <col min="15631" max="15631" width="3.77734375" style="178" customWidth="1"/>
    <col min="15632" max="15632" width="8.33203125" style="178" customWidth="1"/>
    <col min="15633" max="15633" width="3.77734375" style="178" customWidth="1"/>
    <col min="15634" max="15634" width="5.77734375" style="178" customWidth="1"/>
    <col min="15635" max="15635" width="3.77734375" style="178" customWidth="1"/>
    <col min="15636" max="15636" width="5.77734375" style="178" customWidth="1"/>
    <col min="15637" max="15637" width="3.77734375" style="178" customWidth="1"/>
    <col min="15638" max="15638" width="5.77734375" style="178" customWidth="1"/>
    <col min="15639" max="15639" width="3.77734375" style="178" customWidth="1"/>
    <col min="15640" max="15640" width="5.77734375" style="178" customWidth="1"/>
    <col min="15641" max="15641" width="3.77734375" style="178" customWidth="1"/>
    <col min="15642" max="15642" width="5.77734375" style="178" customWidth="1"/>
    <col min="15643" max="15643" width="3.77734375" style="178" customWidth="1"/>
    <col min="15644" max="15644" width="0" style="178" hidden="1" customWidth="1"/>
    <col min="15645" max="15872" width="9.33203125" style="178"/>
    <col min="15873" max="15873" width="3.77734375" style="178" customWidth="1"/>
    <col min="15874" max="15874" width="24.77734375" style="178" customWidth="1"/>
    <col min="15875" max="15875" width="6.6640625" style="178" customWidth="1"/>
    <col min="15876" max="15876" width="4.33203125" style="178" customWidth="1"/>
    <col min="15877" max="15877" width="8.109375" style="178" customWidth="1"/>
    <col min="15878" max="15878" width="22.77734375" style="178" customWidth="1"/>
    <col min="15879" max="15879" width="6.6640625" style="178" customWidth="1"/>
    <col min="15880" max="15880" width="8.33203125" style="178" customWidth="1"/>
    <col min="15881" max="15881" width="3.77734375" style="178" customWidth="1"/>
    <col min="15882" max="15882" width="6.77734375" style="178" customWidth="1"/>
    <col min="15883" max="15883" width="3.77734375" style="178" customWidth="1"/>
    <col min="15884" max="15884" width="7.77734375" style="178" customWidth="1"/>
    <col min="15885" max="15885" width="3.77734375" style="178" customWidth="1"/>
    <col min="15886" max="15886" width="8.33203125" style="178" customWidth="1"/>
    <col min="15887" max="15887" width="3.77734375" style="178" customWidth="1"/>
    <col min="15888" max="15888" width="8.33203125" style="178" customWidth="1"/>
    <col min="15889" max="15889" width="3.77734375" style="178" customWidth="1"/>
    <col min="15890" max="15890" width="5.77734375" style="178" customWidth="1"/>
    <col min="15891" max="15891" width="3.77734375" style="178" customWidth="1"/>
    <col min="15892" max="15892" width="5.77734375" style="178" customWidth="1"/>
    <col min="15893" max="15893" width="3.77734375" style="178" customWidth="1"/>
    <col min="15894" max="15894" width="5.77734375" style="178" customWidth="1"/>
    <col min="15895" max="15895" width="3.77734375" style="178" customWidth="1"/>
    <col min="15896" max="15896" width="5.77734375" style="178" customWidth="1"/>
    <col min="15897" max="15897" width="3.77734375" style="178" customWidth="1"/>
    <col min="15898" max="15898" width="5.77734375" style="178" customWidth="1"/>
    <col min="15899" max="15899" width="3.77734375" style="178" customWidth="1"/>
    <col min="15900" max="15900" width="0" style="178" hidden="1" customWidth="1"/>
    <col min="15901" max="16128" width="9.33203125" style="178"/>
    <col min="16129" max="16129" width="3.77734375" style="178" customWidth="1"/>
    <col min="16130" max="16130" width="24.77734375" style="178" customWidth="1"/>
    <col min="16131" max="16131" width="6.6640625" style="178" customWidth="1"/>
    <col min="16132" max="16132" width="4.33203125" style="178" customWidth="1"/>
    <col min="16133" max="16133" width="8.109375" style="178" customWidth="1"/>
    <col min="16134" max="16134" width="22.77734375" style="178" customWidth="1"/>
    <col min="16135" max="16135" width="6.6640625" style="178" customWidth="1"/>
    <col min="16136" max="16136" width="8.33203125" style="178" customWidth="1"/>
    <col min="16137" max="16137" width="3.77734375" style="178" customWidth="1"/>
    <col min="16138" max="16138" width="6.77734375" style="178" customWidth="1"/>
    <col min="16139" max="16139" width="3.77734375" style="178" customWidth="1"/>
    <col min="16140" max="16140" width="7.77734375" style="178" customWidth="1"/>
    <col min="16141" max="16141" width="3.77734375" style="178" customWidth="1"/>
    <col min="16142" max="16142" width="8.33203125" style="178" customWidth="1"/>
    <col min="16143" max="16143" width="3.77734375" style="178" customWidth="1"/>
    <col min="16144" max="16144" width="8.33203125" style="178" customWidth="1"/>
    <col min="16145" max="16145" width="3.77734375" style="178" customWidth="1"/>
    <col min="16146" max="16146" width="5.77734375" style="178" customWidth="1"/>
    <col min="16147" max="16147" width="3.77734375" style="178" customWidth="1"/>
    <col min="16148" max="16148" width="5.77734375" style="178" customWidth="1"/>
    <col min="16149" max="16149" width="3.77734375" style="178" customWidth="1"/>
    <col min="16150" max="16150" width="5.77734375" style="178" customWidth="1"/>
    <col min="16151" max="16151" width="3.77734375" style="178" customWidth="1"/>
    <col min="16152" max="16152" width="5.77734375" style="178" customWidth="1"/>
    <col min="16153" max="16153" width="3.77734375" style="178" customWidth="1"/>
    <col min="16154" max="16154" width="5.77734375" style="178" customWidth="1"/>
    <col min="16155" max="16155" width="3.77734375" style="178" customWidth="1"/>
    <col min="16156" max="16156" width="0" style="178" hidden="1" customWidth="1"/>
    <col min="16157" max="16384" width="9.33203125" style="178"/>
  </cols>
  <sheetData>
    <row r="1" spans="1:28" s="177" customFormat="1" ht="18" customHeight="1">
      <c r="A1" s="1481" t="s">
        <v>582</v>
      </c>
      <c r="B1" s="1481"/>
      <c r="C1" s="1481"/>
      <c r="D1" s="1481"/>
      <c r="E1" s="1481"/>
      <c r="F1" s="1481"/>
      <c r="G1" s="1481"/>
      <c r="H1" s="1481"/>
      <c r="I1" s="1481"/>
      <c r="J1" s="1481"/>
      <c r="K1" s="1481"/>
      <c r="L1" s="1481"/>
      <c r="M1" s="1481"/>
      <c r="N1" s="1481"/>
      <c r="O1" s="1481"/>
      <c r="P1" s="1481"/>
      <c r="Q1" s="1481"/>
    </row>
    <row r="2" spans="1:28" ht="30" customHeight="1">
      <c r="A2" s="1482" t="s">
        <v>1</v>
      </c>
      <c r="B2" s="1484" t="s">
        <v>613</v>
      </c>
      <c r="C2" s="1486" t="s">
        <v>201</v>
      </c>
      <c r="D2" s="1487"/>
      <c r="E2" s="1488"/>
      <c r="F2" s="1484" t="s">
        <v>202</v>
      </c>
      <c r="G2" s="1434" t="s">
        <v>203</v>
      </c>
      <c r="H2" s="1477" t="s">
        <v>204</v>
      </c>
      <c r="I2" s="1477"/>
      <c r="J2" s="1477"/>
      <c r="K2" s="1477"/>
      <c r="L2" s="1477"/>
      <c r="M2" s="1477"/>
      <c r="N2" s="1477"/>
      <c r="O2" s="1477"/>
      <c r="P2" s="1477"/>
      <c r="Q2" s="1477"/>
      <c r="R2" s="1477" t="s">
        <v>205</v>
      </c>
      <c r="S2" s="1477"/>
      <c r="T2" s="1477"/>
      <c r="U2" s="1477"/>
      <c r="V2" s="1477"/>
      <c r="W2" s="1477"/>
      <c r="X2" s="1477"/>
      <c r="Y2" s="1477"/>
      <c r="Z2" s="1477"/>
      <c r="AA2" s="1477"/>
      <c r="AB2" s="1478" t="s">
        <v>206</v>
      </c>
    </row>
    <row r="3" spans="1:28" s="177" customFormat="1" ht="54.75" customHeight="1">
      <c r="A3" s="1483"/>
      <c r="B3" s="1485"/>
      <c r="C3" s="179" t="s">
        <v>207</v>
      </c>
      <c r="D3" s="179" t="s">
        <v>208</v>
      </c>
      <c r="E3" s="180" t="s">
        <v>209</v>
      </c>
      <c r="F3" s="1485"/>
      <c r="G3" s="1436"/>
      <c r="H3" s="181" t="s">
        <v>177</v>
      </c>
      <c r="I3" s="181" t="s">
        <v>210</v>
      </c>
      <c r="J3" s="181" t="s">
        <v>177</v>
      </c>
      <c r="K3" s="181" t="s">
        <v>210</v>
      </c>
      <c r="L3" s="181" t="s">
        <v>177</v>
      </c>
      <c r="M3" s="181" t="s">
        <v>210</v>
      </c>
      <c r="N3" s="181" t="s">
        <v>177</v>
      </c>
      <c r="O3" s="181" t="s">
        <v>210</v>
      </c>
      <c r="P3" s="181" t="s">
        <v>177</v>
      </c>
      <c r="Q3" s="181" t="s">
        <v>210</v>
      </c>
      <c r="R3" s="181" t="s">
        <v>177</v>
      </c>
      <c r="S3" s="181" t="s">
        <v>210</v>
      </c>
      <c r="T3" s="181" t="s">
        <v>177</v>
      </c>
      <c r="U3" s="181" t="s">
        <v>210</v>
      </c>
      <c r="V3" s="181" t="s">
        <v>177</v>
      </c>
      <c r="W3" s="181" t="s">
        <v>210</v>
      </c>
      <c r="X3" s="181" t="s">
        <v>177</v>
      </c>
      <c r="Y3" s="181" t="s">
        <v>210</v>
      </c>
      <c r="Z3" s="181" t="s">
        <v>177</v>
      </c>
      <c r="AA3" s="181" t="s">
        <v>210</v>
      </c>
      <c r="AB3" s="1479"/>
    </row>
    <row r="4" spans="1:28" ht="17.100000000000001" customHeight="1">
      <c r="A4" s="163">
        <v>1</v>
      </c>
      <c r="B4" s="163">
        <v>2</v>
      </c>
      <c r="C4" s="182">
        <v>3</v>
      </c>
      <c r="D4" s="182">
        <v>4</v>
      </c>
      <c r="E4" s="182">
        <v>5</v>
      </c>
      <c r="F4" s="183">
        <v>6</v>
      </c>
      <c r="G4" s="183">
        <v>7</v>
      </c>
      <c r="H4" s="1480">
        <v>8</v>
      </c>
      <c r="I4" s="1480"/>
      <c r="J4" s="1480"/>
      <c r="K4" s="1480"/>
      <c r="L4" s="1480"/>
      <c r="M4" s="1480"/>
      <c r="N4" s="1480"/>
      <c r="O4" s="1480"/>
      <c r="P4" s="1480"/>
      <c r="Q4" s="1480"/>
      <c r="R4" s="1480">
        <v>9</v>
      </c>
      <c r="S4" s="1480"/>
      <c r="T4" s="1480"/>
      <c r="U4" s="1480"/>
      <c r="V4" s="1480"/>
      <c r="W4" s="1480"/>
      <c r="X4" s="1480"/>
      <c r="Y4" s="1480"/>
      <c r="Z4" s="1480"/>
      <c r="AA4" s="1480"/>
      <c r="AB4" s="184">
        <v>10</v>
      </c>
    </row>
    <row r="5" spans="1:28" s="192" customFormat="1" ht="18" customHeight="1">
      <c r="A5" s="185" t="s">
        <v>715</v>
      </c>
      <c r="B5" s="186" t="s">
        <v>857</v>
      </c>
      <c r="C5" s="187">
        <v>18</v>
      </c>
      <c r="D5" s="188"/>
      <c r="E5" s="189">
        <v>18</v>
      </c>
      <c r="F5" s="190" t="s">
        <v>329</v>
      </c>
      <c r="G5" s="187">
        <v>18</v>
      </c>
      <c r="H5" s="191" t="s">
        <v>1684</v>
      </c>
      <c r="I5" s="188">
        <v>3</v>
      </c>
      <c r="J5" s="191" t="s">
        <v>1685</v>
      </c>
      <c r="K5" s="188">
        <v>3</v>
      </c>
      <c r="L5" s="191" t="s">
        <v>1686</v>
      </c>
      <c r="M5" s="188">
        <v>3</v>
      </c>
      <c r="N5" s="191" t="s">
        <v>1687</v>
      </c>
      <c r="O5" s="188">
        <v>3</v>
      </c>
      <c r="P5" s="191" t="s">
        <v>1493</v>
      </c>
      <c r="Q5" s="188">
        <v>3</v>
      </c>
      <c r="R5" s="191"/>
      <c r="S5" s="188"/>
      <c r="T5" s="191"/>
      <c r="U5" s="188"/>
      <c r="V5" s="191"/>
      <c r="W5" s="188"/>
      <c r="X5" s="191"/>
      <c r="Y5" s="188"/>
      <c r="Z5" s="191"/>
      <c r="AA5" s="188"/>
      <c r="AB5" s="189">
        <f t="shared" ref="AB5:AB47" si="0">I5+K5+M5+O5+Q5+S5+U5+W5+Y5+AA5</f>
        <v>15</v>
      </c>
    </row>
    <row r="6" spans="1:28" s="192" customFormat="1" ht="18" customHeight="1">
      <c r="A6" s="185"/>
      <c r="B6" s="186"/>
      <c r="C6" s="187"/>
      <c r="D6" s="188"/>
      <c r="E6" s="189"/>
      <c r="F6" s="190"/>
      <c r="G6" s="187"/>
      <c r="H6" s="191" t="s">
        <v>1494</v>
      </c>
      <c r="I6" s="188">
        <v>3</v>
      </c>
      <c r="J6" s="191"/>
      <c r="K6" s="188"/>
      <c r="L6" s="191"/>
      <c r="M6" s="188"/>
      <c r="N6" s="191"/>
      <c r="O6" s="188"/>
      <c r="P6" s="191"/>
      <c r="Q6" s="188"/>
      <c r="R6" s="191"/>
      <c r="S6" s="188"/>
      <c r="T6" s="191"/>
      <c r="U6" s="188"/>
      <c r="V6" s="191"/>
      <c r="W6" s="188"/>
      <c r="X6" s="191"/>
      <c r="Y6" s="188"/>
      <c r="Z6" s="191"/>
      <c r="AA6" s="188"/>
      <c r="AB6" s="189">
        <f t="shared" si="0"/>
        <v>3</v>
      </c>
    </row>
    <row r="7" spans="1:28" s="192" customFormat="1" ht="18" customHeight="1">
      <c r="A7" s="185" t="s">
        <v>724</v>
      </c>
      <c r="B7" s="186" t="s">
        <v>867</v>
      </c>
      <c r="C7" s="187">
        <v>18</v>
      </c>
      <c r="D7" s="188"/>
      <c r="E7" s="189">
        <v>18</v>
      </c>
      <c r="F7" s="190" t="s">
        <v>329</v>
      </c>
      <c r="G7" s="187">
        <v>18</v>
      </c>
      <c r="H7" s="191" t="s">
        <v>1688</v>
      </c>
      <c r="I7" s="188">
        <v>3</v>
      </c>
      <c r="J7" s="191" t="s">
        <v>1689</v>
      </c>
      <c r="K7" s="188">
        <v>3</v>
      </c>
      <c r="L7" s="191" t="s">
        <v>1690</v>
      </c>
      <c r="M7" s="188">
        <v>3</v>
      </c>
      <c r="N7" s="191" t="s">
        <v>1691</v>
      </c>
      <c r="O7" s="188">
        <v>3</v>
      </c>
      <c r="P7" s="191" t="s">
        <v>1201</v>
      </c>
      <c r="Q7" s="188">
        <v>3</v>
      </c>
      <c r="R7" s="191"/>
      <c r="S7" s="188"/>
      <c r="T7" s="191"/>
      <c r="U7" s="188"/>
      <c r="V7" s="191"/>
      <c r="W7" s="188"/>
      <c r="X7" s="191"/>
      <c r="Y7" s="188"/>
      <c r="Z7" s="191"/>
      <c r="AA7" s="188"/>
      <c r="AB7" s="189">
        <f t="shared" si="0"/>
        <v>15</v>
      </c>
    </row>
    <row r="8" spans="1:28" s="192" customFormat="1" ht="18" customHeight="1">
      <c r="A8" s="185"/>
      <c r="B8" s="186"/>
      <c r="C8" s="187"/>
      <c r="D8" s="188"/>
      <c r="E8" s="189"/>
      <c r="F8" s="190"/>
      <c r="G8" s="188"/>
      <c r="H8" s="191" t="s">
        <v>1692</v>
      </c>
      <c r="I8" s="188">
        <v>3</v>
      </c>
      <c r="J8" s="191"/>
      <c r="K8" s="188"/>
      <c r="L8" s="191"/>
      <c r="M8" s="188"/>
      <c r="N8" s="191"/>
      <c r="O8" s="188"/>
      <c r="P8" s="191"/>
      <c r="Q8" s="188"/>
      <c r="R8" s="191"/>
      <c r="S8" s="188"/>
      <c r="T8" s="191"/>
      <c r="U8" s="188"/>
      <c r="V8" s="191"/>
      <c r="W8" s="188"/>
      <c r="X8" s="191"/>
      <c r="Y8" s="188"/>
      <c r="Z8" s="191"/>
      <c r="AA8" s="188"/>
      <c r="AB8" s="189">
        <f t="shared" si="0"/>
        <v>3</v>
      </c>
    </row>
    <row r="9" spans="1:28" s="192" customFormat="1" ht="18" customHeight="1">
      <c r="A9" s="185" t="s">
        <v>736</v>
      </c>
      <c r="B9" s="186" t="s">
        <v>862</v>
      </c>
      <c r="C9" s="187">
        <v>18</v>
      </c>
      <c r="D9" s="188"/>
      <c r="E9" s="189">
        <v>18</v>
      </c>
      <c r="F9" s="190" t="s">
        <v>329</v>
      </c>
      <c r="G9" s="188">
        <v>18</v>
      </c>
      <c r="H9" s="191" t="s">
        <v>1693</v>
      </c>
      <c r="I9" s="188">
        <v>3</v>
      </c>
      <c r="J9" s="191" t="s">
        <v>1194</v>
      </c>
      <c r="K9" s="188">
        <v>3</v>
      </c>
      <c r="L9" s="191" t="s">
        <v>1694</v>
      </c>
      <c r="M9" s="188">
        <v>3</v>
      </c>
      <c r="N9" s="191" t="s">
        <v>1695</v>
      </c>
      <c r="O9" s="188">
        <v>3</v>
      </c>
      <c r="P9" s="191" t="s">
        <v>1199</v>
      </c>
      <c r="Q9" s="188">
        <v>3</v>
      </c>
      <c r="R9" s="191"/>
      <c r="S9" s="188"/>
      <c r="T9" s="191"/>
      <c r="U9" s="188"/>
      <c r="V9" s="191"/>
      <c r="W9" s="188"/>
      <c r="X9" s="191"/>
      <c r="Y9" s="188"/>
      <c r="Z9" s="191"/>
      <c r="AA9" s="188"/>
      <c r="AB9" s="189">
        <f t="shared" si="0"/>
        <v>15</v>
      </c>
    </row>
    <row r="10" spans="1:28" s="192" customFormat="1" ht="18" customHeight="1">
      <c r="A10" s="185"/>
      <c r="B10" s="186"/>
      <c r="C10" s="187"/>
      <c r="D10" s="188"/>
      <c r="E10" s="189"/>
      <c r="F10" s="190"/>
      <c r="G10" s="188"/>
      <c r="H10" s="191" t="s">
        <v>1696</v>
      </c>
      <c r="I10" s="188">
        <v>3</v>
      </c>
      <c r="J10" s="191"/>
      <c r="K10" s="188"/>
      <c r="L10" s="191"/>
      <c r="M10" s="188"/>
      <c r="N10" s="191"/>
      <c r="O10" s="188"/>
      <c r="P10" s="191"/>
      <c r="Q10" s="188"/>
      <c r="R10" s="191"/>
      <c r="S10" s="188"/>
      <c r="T10" s="191"/>
      <c r="U10" s="188"/>
      <c r="V10" s="191"/>
      <c r="W10" s="188"/>
      <c r="X10" s="191"/>
      <c r="Y10" s="188"/>
      <c r="Z10" s="191"/>
      <c r="AA10" s="188"/>
      <c r="AB10" s="189">
        <f t="shared" si="0"/>
        <v>3</v>
      </c>
    </row>
    <row r="11" spans="1:28" s="192" customFormat="1" ht="18" customHeight="1">
      <c r="A11" s="185" t="s">
        <v>744</v>
      </c>
      <c r="B11" s="186" t="s">
        <v>869</v>
      </c>
      <c r="C11" s="187">
        <v>18</v>
      </c>
      <c r="D11" s="188"/>
      <c r="E11" s="189">
        <v>18</v>
      </c>
      <c r="F11" s="190" t="s">
        <v>329</v>
      </c>
      <c r="G11" s="188">
        <v>18</v>
      </c>
      <c r="H11" s="191" t="s">
        <v>1484</v>
      </c>
      <c r="I11" s="188">
        <v>3</v>
      </c>
      <c r="J11" s="191" t="s">
        <v>1486</v>
      </c>
      <c r="K11" s="188">
        <v>3</v>
      </c>
      <c r="L11" s="191" t="s">
        <v>1697</v>
      </c>
      <c r="M11" s="188">
        <v>3</v>
      </c>
      <c r="N11" s="191" t="s">
        <v>1197</v>
      </c>
      <c r="O11" s="188">
        <v>2</v>
      </c>
      <c r="P11" s="191" t="s">
        <v>1698</v>
      </c>
      <c r="Q11" s="188">
        <v>2</v>
      </c>
      <c r="R11" s="191"/>
      <c r="S11" s="188"/>
      <c r="T11" s="191"/>
      <c r="U11" s="188"/>
      <c r="V11" s="191"/>
      <c r="W11" s="188"/>
      <c r="X11" s="191"/>
      <c r="Y11" s="188"/>
      <c r="Z11" s="191"/>
      <c r="AA11" s="188"/>
      <c r="AB11" s="189">
        <f t="shared" si="0"/>
        <v>13</v>
      </c>
    </row>
    <row r="12" spans="1:28" s="192" customFormat="1" ht="18" customHeight="1">
      <c r="A12" s="185"/>
      <c r="B12" s="186"/>
      <c r="C12" s="187"/>
      <c r="D12" s="188"/>
      <c r="E12" s="189"/>
      <c r="F12" s="190"/>
      <c r="G12" s="188"/>
      <c r="H12" s="191" t="s">
        <v>1487</v>
      </c>
      <c r="I12" s="188">
        <v>3</v>
      </c>
      <c r="J12" s="191" t="s">
        <v>1492</v>
      </c>
      <c r="K12" s="188">
        <v>2</v>
      </c>
      <c r="L12" s="191"/>
      <c r="M12" s="188"/>
      <c r="N12" s="191"/>
      <c r="O12" s="188"/>
      <c r="P12" s="191"/>
      <c r="Q12" s="188"/>
      <c r="R12" s="191"/>
      <c r="S12" s="188"/>
      <c r="T12" s="191"/>
      <c r="U12" s="188"/>
      <c r="V12" s="191"/>
      <c r="W12" s="188"/>
      <c r="X12" s="191"/>
      <c r="Y12" s="188"/>
      <c r="Z12" s="191"/>
      <c r="AA12" s="188"/>
      <c r="AB12" s="189">
        <f t="shared" si="0"/>
        <v>5</v>
      </c>
    </row>
    <row r="13" spans="1:28" s="192" customFormat="1" ht="18" customHeight="1">
      <c r="A13" s="185" t="s">
        <v>750</v>
      </c>
      <c r="B13" s="186" t="s">
        <v>1699</v>
      </c>
      <c r="C13" s="187">
        <v>17</v>
      </c>
      <c r="D13" s="188"/>
      <c r="E13" s="189">
        <v>17</v>
      </c>
      <c r="F13" s="190" t="s">
        <v>329</v>
      </c>
      <c r="G13" s="188">
        <v>17</v>
      </c>
      <c r="H13" s="191" t="s">
        <v>1485</v>
      </c>
      <c r="I13" s="188">
        <v>3</v>
      </c>
      <c r="J13" s="191" t="s">
        <v>1700</v>
      </c>
      <c r="K13" s="188">
        <v>3</v>
      </c>
      <c r="L13" s="191" t="s">
        <v>1195</v>
      </c>
      <c r="M13" s="188">
        <v>3</v>
      </c>
      <c r="N13" s="191" t="s">
        <v>1488</v>
      </c>
      <c r="O13" s="188">
        <v>3</v>
      </c>
      <c r="P13" s="191" t="s">
        <v>1489</v>
      </c>
      <c r="Q13" s="188">
        <v>2</v>
      </c>
      <c r="R13" s="191"/>
      <c r="S13" s="188"/>
      <c r="T13" s="191"/>
      <c r="U13" s="188"/>
      <c r="V13" s="191"/>
      <c r="W13" s="188"/>
      <c r="X13" s="191"/>
      <c r="Y13" s="188"/>
      <c r="Z13" s="191"/>
      <c r="AA13" s="188"/>
      <c r="AB13" s="189">
        <f t="shared" si="0"/>
        <v>14</v>
      </c>
    </row>
    <row r="14" spans="1:28" s="192" customFormat="1" ht="18" customHeight="1">
      <c r="A14" s="185"/>
      <c r="B14" s="186"/>
      <c r="C14" s="187"/>
      <c r="D14" s="188"/>
      <c r="E14" s="189"/>
      <c r="F14" s="190"/>
      <c r="G14" s="188"/>
      <c r="H14" s="191" t="s">
        <v>1491</v>
      </c>
      <c r="I14" s="188">
        <v>3</v>
      </c>
      <c r="J14" s="191"/>
      <c r="K14" s="188"/>
      <c r="L14" s="191"/>
      <c r="M14" s="188"/>
      <c r="N14" s="191"/>
      <c r="O14" s="188"/>
      <c r="P14" s="191"/>
      <c r="Q14" s="188"/>
      <c r="R14" s="191"/>
      <c r="S14" s="188"/>
      <c r="T14" s="191"/>
      <c r="U14" s="188"/>
      <c r="V14" s="191"/>
      <c r="W14" s="188"/>
      <c r="X14" s="191"/>
      <c r="Y14" s="188"/>
      <c r="Z14" s="191"/>
      <c r="AA14" s="188"/>
      <c r="AB14" s="189">
        <f t="shared" si="0"/>
        <v>3</v>
      </c>
    </row>
    <row r="15" spans="1:28" s="192" customFormat="1" ht="18" customHeight="1">
      <c r="A15" s="185" t="s">
        <v>756</v>
      </c>
      <c r="B15" s="186" t="s">
        <v>894</v>
      </c>
      <c r="C15" s="187">
        <v>18</v>
      </c>
      <c r="D15" s="188"/>
      <c r="E15" s="189">
        <v>18</v>
      </c>
      <c r="F15" s="190" t="s">
        <v>329</v>
      </c>
      <c r="G15" s="188">
        <v>4</v>
      </c>
      <c r="H15" s="191" t="s">
        <v>1701</v>
      </c>
      <c r="I15" s="188">
        <v>2</v>
      </c>
      <c r="J15" s="191" t="s">
        <v>1200</v>
      </c>
      <c r="K15" s="188">
        <v>2</v>
      </c>
      <c r="L15" s="191"/>
      <c r="M15" s="188"/>
      <c r="N15" s="191"/>
      <c r="O15" s="188"/>
      <c r="P15" s="191"/>
      <c r="Q15" s="188"/>
      <c r="R15" s="191"/>
      <c r="S15" s="188"/>
      <c r="T15" s="191"/>
      <c r="U15" s="188"/>
      <c r="V15" s="191"/>
      <c r="W15" s="188"/>
      <c r="X15" s="191"/>
      <c r="Y15" s="188"/>
      <c r="Z15" s="191"/>
      <c r="AA15" s="188"/>
      <c r="AB15" s="189">
        <f t="shared" si="0"/>
        <v>4</v>
      </c>
    </row>
    <row r="16" spans="1:28" s="192" customFormat="1" ht="21.75" customHeight="1">
      <c r="A16" s="185"/>
      <c r="B16" s="186"/>
      <c r="C16" s="187"/>
      <c r="D16" s="188"/>
      <c r="E16" s="189"/>
      <c r="F16" s="190" t="s">
        <v>1657</v>
      </c>
      <c r="G16" s="188">
        <v>14</v>
      </c>
      <c r="H16" s="191" t="s">
        <v>1702</v>
      </c>
      <c r="I16" s="188">
        <v>2</v>
      </c>
      <c r="J16" s="191" t="s">
        <v>1703</v>
      </c>
      <c r="K16" s="188">
        <v>2</v>
      </c>
      <c r="L16" s="191" t="s">
        <v>1197</v>
      </c>
      <c r="M16" s="188">
        <v>2</v>
      </c>
      <c r="N16" s="191" t="s">
        <v>1704</v>
      </c>
      <c r="O16" s="188">
        <v>2</v>
      </c>
      <c r="P16" s="191" t="s">
        <v>1705</v>
      </c>
      <c r="Q16" s="188">
        <v>2</v>
      </c>
      <c r="R16" s="191"/>
      <c r="S16" s="188"/>
      <c r="T16" s="191"/>
      <c r="U16" s="188"/>
      <c r="V16" s="191"/>
      <c r="W16" s="188"/>
      <c r="X16" s="191"/>
      <c r="Y16" s="188"/>
      <c r="Z16" s="191"/>
      <c r="AA16" s="188"/>
      <c r="AB16" s="189">
        <f t="shared" si="0"/>
        <v>10</v>
      </c>
    </row>
    <row r="17" spans="1:28" s="192" customFormat="1" ht="18" customHeight="1">
      <c r="A17" s="185"/>
      <c r="B17" s="186"/>
      <c r="C17" s="187"/>
      <c r="D17" s="188"/>
      <c r="E17" s="189"/>
      <c r="F17" s="190"/>
      <c r="G17" s="188"/>
      <c r="H17" s="191" t="s">
        <v>1706</v>
      </c>
      <c r="I17" s="188">
        <v>2</v>
      </c>
      <c r="J17" s="191" t="s">
        <v>1707</v>
      </c>
      <c r="K17" s="188">
        <v>2</v>
      </c>
      <c r="L17" s="191"/>
      <c r="M17" s="188"/>
      <c r="N17" s="191"/>
      <c r="O17" s="188"/>
      <c r="P17" s="191"/>
      <c r="Q17" s="188"/>
      <c r="R17" s="191"/>
      <c r="S17" s="188"/>
      <c r="T17" s="191"/>
      <c r="U17" s="188"/>
      <c r="V17" s="191"/>
      <c r="W17" s="188"/>
      <c r="X17" s="191"/>
      <c r="Y17" s="188"/>
      <c r="Z17" s="191"/>
      <c r="AA17" s="188"/>
      <c r="AB17" s="189">
        <f t="shared" si="0"/>
        <v>4</v>
      </c>
    </row>
    <row r="18" spans="1:28" s="192" customFormat="1" ht="18" customHeight="1">
      <c r="A18" s="185" t="s">
        <v>762</v>
      </c>
      <c r="B18" s="186" t="s">
        <v>890</v>
      </c>
      <c r="C18" s="187">
        <v>18</v>
      </c>
      <c r="D18" s="188"/>
      <c r="E18" s="189">
        <v>18</v>
      </c>
      <c r="F18" s="190" t="s">
        <v>1657</v>
      </c>
      <c r="G18" s="188">
        <v>18</v>
      </c>
      <c r="H18" s="191" t="s">
        <v>1708</v>
      </c>
      <c r="I18" s="188">
        <v>2</v>
      </c>
      <c r="J18" s="191" t="s">
        <v>1688</v>
      </c>
      <c r="K18" s="188">
        <v>2</v>
      </c>
      <c r="L18" s="191" t="s">
        <v>1709</v>
      </c>
      <c r="M18" s="188">
        <v>2</v>
      </c>
      <c r="N18" s="191" t="s">
        <v>1489</v>
      </c>
      <c r="O18" s="188">
        <v>2</v>
      </c>
      <c r="P18" s="191" t="s">
        <v>1200</v>
      </c>
      <c r="Q18" s="188">
        <v>2</v>
      </c>
      <c r="R18" s="191"/>
      <c r="S18" s="188"/>
      <c r="T18" s="191"/>
      <c r="U18" s="188"/>
      <c r="V18" s="191"/>
      <c r="W18" s="188"/>
      <c r="X18" s="191"/>
      <c r="Y18" s="188"/>
      <c r="Z18" s="191"/>
      <c r="AA18" s="188"/>
      <c r="AB18" s="189">
        <f t="shared" si="0"/>
        <v>10</v>
      </c>
    </row>
    <row r="19" spans="1:28" s="192" customFormat="1" ht="18" customHeight="1">
      <c r="A19" s="185"/>
      <c r="B19" s="186"/>
      <c r="C19" s="187"/>
      <c r="D19" s="188"/>
      <c r="E19" s="189"/>
      <c r="F19" s="190"/>
      <c r="G19" s="188"/>
      <c r="H19" s="191" t="s">
        <v>1710</v>
      </c>
      <c r="I19" s="188">
        <v>2</v>
      </c>
      <c r="J19" s="191" t="s">
        <v>1696</v>
      </c>
      <c r="K19" s="188">
        <v>2</v>
      </c>
      <c r="L19" s="191" t="s">
        <v>1711</v>
      </c>
      <c r="M19" s="188">
        <v>2</v>
      </c>
      <c r="N19" s="191" t="s">
        <v>1712</v>
      </c>
      <c r="O19" s="188">
        <v>2</v>
      </c>
      <c r="P19" s="191"/>
      <c r="Q19" s="188"/>
      <c r="R19" s="191"/>
      <c r="S19" s="188"/>
      <c r="T19" s="191"/>
      <c r="U19" s="188"/>
      <c r="V19" s="191"/>
      <c r="W19" s="188"/>
      <c r="X19" s="191"/>
      <c r="Y19" s="188"/>
      <c r="Z19" s="191"/>
      <c r="AA19" s="188"/>
      <c r="AB19" s="189">
        <f t="shared" si="0"/>
        <v>8</v>
      </c>
    </row>
    <row r="20" spans="1:28" s="192" customFormat="1" ht="18" customHeight="1">
      <c r="A20" s="185" t="s">
        <v>770</v>
      </c>
      <c r="B20" s="186" t="s">
        <v>873</v>
      </c>
      <c r="C20" s="187">
        <v>18</v>
      </c>
      <c r="D20" s="188"/>
      <c r="E20" s="189">
        <v>18</v>
      </c>
      <c r="F20" s="190" t="s">
        <v>330</v>
      </c>
      <c r="G20" s="188">
        <v>18</v>
      </c>
      <c r="H20" s="191" t="s">
        <v>1195</v>
      </c>
      <c r="I20" s="188">
        <v>2</v>
      </c>
      <c r="J20" s="191" t="s">
        <v>1688</v>
      </c>
      <c r="K20" s="188">
        <v>2</v>
      </c>
      <c r="L20" s="191" t="s">
        <v>1693</v>
      </c>
      <c r="M20" s="188">
        <v>2</v>
      </c>
      <c r="N20" s="191" t="s">
        <v>1698</v>
      </c>
      <c r="O20" s="188">
        <v>2</v>
      </c>
      <c r="P20" s="191" t="s">
        <v>1689</v>
      </c>
      <c r="Q20" s="188">
        <v>2</v>
      </c>
      <c r="R20" s="191"/>
      <c r="S20" s="188"/>
      <c r="T20" s="191"/>
      <c r="U20" s="188"/>
      <c r="V20" s="191"/>
      <c r="W20" s="188"/>
      <c r="X20" s="191"/>
      <c r="Y20" s="188"/>
      <c r="Z20" s="191"/>
      <c r="AA20" s="188"/>
      <c r="AB20" s="189">
        <f t="shared" si="0"/>
        <v>10</v>
      </c>
    </row>
    <row r="21" spans="1:28" s="192" customFormat="1" ht="18" customHeight="1">
      <c r="A21" s="185"/>
      <c r="B21" s="186"/>
      <c r="C21" s="187"/>
      <c r="D21" s="188"/>
      <c r="E21" s="189"/>
      <c r="F21" s="190"/>
      <c r="G21" s="188"/>
      <c r="H21" s="191" t="s">
        <v>1199</v>
      </c>
      <c r="I21" s="188">
        <v>2</v>
      </c>
      <c r="J21" s="191" t="s">
        <v>1690</v>
      </c>
      <c r="K21" s="188">
        <v>2</v>
      </c>
      <c r="L21" s="191" t="s">
        <v>1696</v>
      </c>
      <c r="M21" s="188">
        <v>2</v>
      </c>
      <c r="N21" s="191" t="s">
        <v>1692</v>
      </c>
      <c r="O21" s="188">
        <v>2</v>
      </c>
      <c r="P21" s="191"/>
      <c r="Q21" s="188"/>
      <c r="R21" s="191"/>
      <c r="S21" s="188"/>
      <c r="T21" s="191"/>
      <c r="U21" s="188"/>
      <c r="V21" s="191"/>
      <c r="W21" s="188"/>
      <c r="X21" s="191"/>
      <c r="Y21" s="188"/>
      <c r="Z21" s="191"/>
      <c r="AA21" s="188"/>
      <c r="AB21" s="189">
        <f t="shared" si="0"/>
        <v>8</v>
      </c>
    </row>
    <row r="22" spans="1:28" s="192" customFormat="1" ht="18" customHeight="1">
      <c r="A22" s="185" t="s">
        <v>777</v>
      </c>
      <c r="B22" s="186" t="s">
        <v>881</v>
      </c>
      <c r="C22" s="187">
        <v>18</v>
      </c>
      <c r="D22" s="188"/>
      <c r="E22" s="189">
        <v>18</v>
      </c>
      <c r="F22" s="190" t="s">
        <v>330</v>
      </c>
      <c r="G22" s="188">
        <v>18</v>
      </c>
      <c r="H22" s="191" t="s">
        <v>1484</v>
      </c>
      <c r="I22" s="188">
        <v>2</v>
      </c>
      <c r="J22" s="191" t="s">
        <v>1485</v>
      </c>
      <c r="K22" s="188">
        <v>2</v>
      </c>
      <c r="L22" s="191" t="s">
        <v>1487</v>
      </c>
      <c r="M22" s="188">
        <v>2</v>
      </c>
      <c r="N22" s="191" t="s">
        <v>1488</v>
      </c>
      <c r="O22" s="188">
        <v>2</v>
      </c>
      <c r="P22" s="191" t="s">
        <v>1491</v>
      </c>
      <c r="Q22" s="188">
        <v>2</v>
      </c>
      <c r="R22" s="191"/>
      <c r="S22" s="188"/>
      <c r="T22" s="191"/>
      <c r="U22" s="188"/>
      <c r="V22" s="191"/>
      <c r="W22" s="188"/>
      <c r="X22" s="191"/>
      <c r="Y22" s="188"/>
      <c r="Z22" s="191"/>
      <c r="AA22" s="188"/>
      <c r="AB22" s="189">
        <f t="shared" si="0"/>
        <v>10</v>
      </c>
    </row>
    <row r="23" spans="1:28" s="192" customFormat="1" ht="18" customHeight="1">
      <c r="A23" s="185"/>
      <c r="B23" s="186"/>
      <c r="C23" s="187"/>
      <c r="D23" s="188"/>
      <c r="E23" s="189"/>
      <c r="F23" s="190"/>
      <c r="G23" s="188"/>
      <c r="H23" s="191" t="s">
        <v>1492</v>
      </c>
      <c r="I23" s="188">
        <v>2</v>
      </c>
      <c r="J23" s="191" t="s">
        <v>1713</v>
      </c>
      <c r="K23" s="188">
        <v>2</v>
      </c>
      <c r="L23" s="191" t="s">
        <v>1494</v>
      </c>
      <c r="M23" s="188">
        <v>2</v>
      </c>
      <c r="N23" s="191" t="s">
        <v>1714</v>
      </c>
      <c r="O23" s="188">
        <v>2</v>
      </c>
      <c r="P23" s="191"/>
      <c r="Q23" s="188"/>
      <c r="R23" s="191"/>
      <c r="S23" s="188"/>
      <c r="T23" s="191"/>
      <c r="U23" s="188"/>
      <c r="V23" s="191"/>
      <c r="W23" s="188"/>
      <c r="X23" s="191"/>
      <c r="Y23" s="188"/>
      <c r="Z23" s="191"/>
      <c r="AA23" s="188"/>
      <c r="AB23" s="189">
        <f t="shared" si="0"/>
        <v>8</v>
      </c>
    </row>
    <row r="24" spans="1:28" s="192" customFormat="1" ht="18" customHeight="1">
      <c r="A24" s="185" t="s">
        <v>722</v>
      </c>
      <c r="B24" s="186" t="s">
        <v>877</v>
      </c>
      <c r="C24" s="187">
        <v>18</v>
      </c>
      <c r="D24" s="188"/>
      <c r="E24" s="189">
        <v>18</v>
      </c>
      <c r="F24" s="190" t="s">
        <v>330</v>
      </c>
      <c r="G24" s="188">
        <v>18</v>
      </c>
      <c r="H24" s="191" t="s">
        <v>1194</v>
      </c>
      <c r="I24" s="188">
        <v>2</v>
      </c>
      <c r="J24" s="191" t="s">
        <v>1700</v>
      </c>
      <c r="K24" s="188">
        <v>2</v>
      </c>
      <c r="L24" s="191" t="s">
        <v>1695</v>
      </c>
      <c r="M24" s="188">
        <v>2</v>
      </c>
      <c r="N24" s="191" t="s">
        <v>1694</v>
      </c>
      <c r="O24" s="188">
        <v>2</v>
      </c>
      <c r="P24" s="191" t="s">
        <v>1489</v>
      </c>
      <c r="Q24" s="188">
        <v>2</v>
      </c>
      <c r="R24" s="191"/>
      <c r="S24" s="188"/>
      <c r="T24" s="191"/>
      <c r="U24" s="188"/>
      <c r="V24" s="191"/>
      <c r="W24" s="188"/>
      <c r="X24" s="191"/>
      <c r="Y24" s="188"/>
      <c r="Z24" s="191"/>
      <c r="AA24" s="188"/>
      <c r="AB24" s="189">
        <f t="shared" si="0"/>
        <v>10</v>
      </c>
    </row>
    <row r="25" spans="1:28" s="192" customFormat="1" ht="18" customHeight="1">
      <c r="A25" s="185"/>
      <c r="B25" s="186"/>
      <c r="C25" s="187"/>
      <c r="D25" s="188"/>
      <c r="E25" s="189"/>
      <c r="F25" s="190"/>
      <c r="G25" s="188"/>
      <c r="H25" s="191" t="s">
        <v>1715</v>
      </c>
      <c r="I25" s="188">
        <v>2</v>
      </c>
      <c r="J25" s="191" t="s">
        <v>1701</v>
      </c>
      <c r="K25" s="188">
        <v>2</v>
      </c>
      <c r="L25" s="191" t="s">
        <v>1493</v>
      </c>
      <c r="M25" s="188">
        <v>2</v>
      </c>
      <c r="N25" s="191" t="s">
        <v>1201</v>
      </c>
      <c r="O25" s="188">
        <v>2</v>
      </c>
      <c r="P25" s="191"/>
      <c r="Q25" s="188"/>
      <c r="R25" s="191"/>
      <c r="S25" s="188"/>
      <c r="T25" s="191"/>
      <c r="U25" s="188"/>
      <c r="V25" s="191"/>
      <c r="W25" s="188"/>
      <c r="X25" s="191"/>
      <c r="Y25" s="188"/>
      <c r="Z25" s="191"/>
      <c r="AA25" s="188"/>
      <c r="AB25" s="189">
        <f t="shared" si="0"/>
        <v>8</v>
      </c>
    </row>
    <row r="26" spans="1:28" s="192" customFormat="1" ht="18" customHeight="1">
      <c r="A26" s="185" t="s">
        <v>740</v>
      </c>
      <c r="B26" s="186" t="s">
        <v>884</v>
      </c>
      <c r="C26" s="187">
        <v>4</v>
      </c>
      <c r="D26" s="188"/>
      <c r="E26" s="189">
        <v>4</v>
      </c>
      <c r="F26" s="190" t="s">
        <v>330</v>
      </c>
      <c r="G26" s="188">
        <v>4</v>
      </c>
      <c r="H26" s="191" t="s">
        <v>1197</v>
      </c>
      <c r="I26" s="188">
        <v>2</v>
      </c>
      <c r="J26" s="191" t="s">
        <v>1691</v>
      </c>
      <c r="K26" s="188">
        <v>2</v>
      </c>
      <c r="L26" s="191"/>
      <c r="M26" s="188"/>
      <c r="N26" s="191"/>
      <c r="O26" s="188"/>
      <c r="P26" s="191"/>
      <c r="Q26" s="188"/>
      <c r="R26" s="191"/>
      <c r="S26" s="188"/>
      <c r="T26" s="191"/>
      <c r="U26" s="188"/>
      <c r="V26" s="191"/>
      <c r="W26" s="188"/>
      <c r="X26" s="191"/>
      <c r="Y26" s="188"/>
      <c r="Z26" s="191"/>
      <c r="AA26" s="188"/>
      <c r="AB26" s="189">
        <f t="shared" si="0"/>
        <v>4</v>
      </c>
    </row>
    <row r="27" spans="1:28" s="192" customFormat="1" ht="18" customHeight="1">
      <c r="A27" s="185" t="s">
        <v>728</v>
      </c>
      <c r="B27" s="186" t="s">
        <v>1152</v>
      </c>
      <c r="C27" s="187">
        <v>2</v>
      </c>
      <c r="D27" s="188"/>
      <c r="E27" s="189">
        <v>2</v>
      </c>
      <c r="F27" s="190" t="s">
        <v>330</v>
      </c>
      <c r="G27" s="188">
        <v>2</v>
      </c>
      <c r="H27" s="191" t="s">
        <v>1486</v>
      </c>
      <c r="I27" s="188">
        <v>2</v>
      </c>
      <c r="J27" s="191"/>
      <c r="K27" s="188"/>
      <c r="L27" s="191"/>
      <c r="M27" s="188"/>
      <c r="N27" s="191"/>
      <c r="O27" s="188"/>
      <c r="P27" s="191"/>
      <c r="Q27" s="188"/>
      <c r="R27" s="191"/>
      <c r="S27" s="188"/>
      <c r="T27" s="191"/>
      <c r="U27" s="188"/>
      <c r="V27" s="191"/>
      <c r="W27" s="188"/>
      <c r="X27" s="191"/>
      <c r="Y27" s="188"/>
      <c r="Z27" s="191"/>
      <c r="AA27" s="188"/>
      <c r="AB27" s="189">
        <f t="shared" si="0"/>
        <v>2</v>
      </c>
    </row>
    <row r="28" spans="1:28" s="192" customFormat="1" ht="18" customHeight="1">
      <c r="A28" s="185" t="s">
        <v>780</v>
      </c>
      <c r="B28" s="186" t="s">
        <v>913</v>
      </c>
      <c r="C28" s="187">
        <v>18</v>
      </c>
      <c r="D28" s="188"/>
      <c r="E28" s="189">
        <v>18</v>
      </c>
      <c r="F28" s="190" t="s">
        <v>333</v>
      </c>
      <c r="G28" s="188">
        <v>18</v>
      </c>
      <c r="H28" s="191" t="s">
        <v>1484</v>
      </c>
      <c r="I28" s="188">
        <v>4</v>
      </c>
      <c r="J28" s="191" t="s">
        <v>1485</v>
      </c>
      <c r="K28" s="188">
        <v>4</v>
      </c>
      <c r="L28" s="191" t="s">
        <v>1700</v>
      </c>
      <c r="M28" s="188">
        <v>4</v>
      </c>
      <c r="N28" s="191" t="s">
        <v>1686</v>
      </c>
      <c r="O28" s="188">
        <v>3</v>
      </c>
      <c r="P28" s="191" t="s">
        <v>1491</v>
      </c>
      <c r="Q28" s="188">
        <v>3</v>
      </c>
      <c r="R28" s="191"/>
      <c r="S28" s="188"/>
      <c r="T28" s="191"/>
      <c r="U28" s="188"/>
      <c r="V28" s="191"/>
      <c r="W28" s="188"/>
      <c r="X28" s="191"/>
      <c r="Y28" s="188"/>
      <c r="Z28" s="191"/>
      <c r="AA28" s="188"/>
      <c r="AB28" s="189">
        <f t="shared" si="0"/>
        <v>18</v>
      </c>
    </row>
    <row r="29" spans="1:28" s="192" customFormat="1" ht="18" customHeight="1">
      <c r="A29" s="185" t="s">
        <v>746</v>
      </c>
      <c r="B29" s="186" t="s">
        <v>904</v>
      </c>
      <c r="C29" s="187">
        <v>18</v>
      </c>
      <c r="D29" s="188"/>
      <c r="E29" s="189">
        <v>18</v>
      </c>
      <c r="F29" s="190" t="s">
        <v>333</v>
      </c>
      <c r="G29" s="188">
        <v>18</v>
      </c>
      <c r="H29" s="191" t="s">
        <v>1194</v>
      </c>
      <c r="I29" s="188">
        <v>4</v>
      </c>
      <c r="J29" s="191" t="s">
        <v>1688</v>
      </c>
      <c r="K29" s="188">
        <v>4</v>
      </c>
      <c r="L29" s="191" t="s">
        <v>1695</v>
      </c>
      <c r="M29" s="188">
        <v>4</v>
      </c>
      <c r="N29" s="191" t="s">
        <v>1199</v>
      </c>
      <c r="O29" s="188">
        <v>3</v>
      </c>
      <c r="P29" s="191" t="s">
        <v>1201</v>
      </c>
      <c r="Q29" s="188">
        <v>3</v>
      </c>
      <c r="R29" s="191"/>
      <c r="S29" s="188"/>
      <c r="T29" s="191"/>
      <c r="U29" s="188"/>
      <c r="V29" s="191"/>
      <c r="W29" s="188"/>
      <c r="X29" s="191"/>
      <c r="Y29" s="188"/>
      <c r="Z29" s="191"/>
      <c r="AA29" s="188"/>
      <c r="AB29" s="189">
        <f t="shared" si="0"/>
        <v>18</v>
      </c>
    </row>
    <row r="30" spans="1:28" s="192" customFormat="1" ht="18" customHeight="1">
      <c r="A30" s="185" t="s">
        <v>760</v>
      </c>
      <c r="B30" s="186" t="s">
        <v>909</v>
      </c>
      <c r="C30" s="187">
        <v>18</v>
      </c>
      <c r="D30" s="188"/>
      <c r="E30" s="189">
        <v>18</v>
      </c>
      <c r="F30" s="190" t="s">
        <v>333</v>
      </c>
      <c r="G30" s="188">
        <v>18</v>
      </c>
      <c r="H30" s="191" t="s">
        <v>1689</v>
      </c>
      <c r="I30" s="188">
        <v>4</v>
      </c>
      <c r="J30" s="191" t="s">
        <v>1698</v>
      </c>
      <c r="K30" s="188">
        <v>2</v>
      </c>
      <c r="L30" s="191" t="s">
        <v>1690</v>
      </c>
      <c r="M30" s="188">
        <v>3</v>
      </c>
      <c r="N30" s="191" t="s">
        <v>1691</v>
      </c>
      <c r="O30" s="188">
        <v>3</v>
      </c>
      <c r="P30" s="191" t="s">
        <v>1696</v>
      </c>
      <c r="Q30" s="188">
        <v>3</v>
      </c>
      <c r="R30" s="191"/>
      <c r="S30" s="188"/>
      <c r="T30" s="191"/>
      <c r="U30" s="188"/>
      <c r="V30" s="191"/>
      <c r="W30" s="188"/>
      <c r="X30" s="191"/>
      <c r="Y30" s="188"/>
      <c r="Z30" s="191"/>
      <c r="AA30" s="188"/>
      <c r="AB30" s="189">
        <f t="shared" si="0"/>
        <v>15</v>
      </c>
    </row>
    <row r="31" spans="1:28" s="192" customFormat="1" ht="18" customHeight="1">
      <c r="A31" s="185"/>
      <c r="B31" s="186"/>
      <c r="C31" s="187"/>
      <c r="D31" s="188"/>
      <c r="E31" s="189"/>
      <c r="F31" s="190"/>
      <c r="G31" s="187"/>
      <c r="H31" s="191" t="s">
        <v>1692</v>
      </c>
      <c r="I31" s="188">
        <v>3</v>
      </c>
      <c r="J31" s="191"/>
      <c r="K31" s="188"/>
      <c r="L31" s="191"/>
      <c r="M31" s="188"/>
      <c r="N31" s="191"/>
      <c r="O31" s="188"/>
      <c r="P31" s="191"/>
      <c r="Q31" s="188"/>
      <c r="R31" s="191"/>
      <c r="S31" s="188"/>
      <c r="T31" s="191"/>
      <c r="U31" s="188"/>
      <c r="V31" s="191"/>
      <c r="W31" s="188"/>
      <c r="X31" s="191"/>
      <c r="Y31" s="188"/>
      <c r="Z31" s="191"/>
      <c r="AA31" s="188"/>
      <c r="AB31" s="189">
        <f t="shared" si="0"/>
        <v>3</v>
      </c>
    </row>
    <row r="32" spans="1:28" s="192" customFormat="1" ht="18" customHeight="1">
      <c r="A32" s="185" t="s">
        <v>784</v>
      </c>
      <c r="B32" s="186" t="s">
        <v>1053</v>
      </c>
      <c r="C32" s="187">
        <v>18</v>
      </c>
      <c r="D32" s="188"/>
      <c r="E32" s="189">
        <v>18</v>
      </c>
      <c r="F32" s="190" t="s">
        <v>333</v>
      </c>
      <c r="G32" s="187">
        <v>18</v>
      </c>
      <c r="H32" s="191" t="s">
        <v>1693</v>
      </c>
      <c r="I32" s="188">
        <v>4</v>
      </c>
      <c r="J32" s="191" t="s">
        <v>1697</v>
      </c>
      <c r="K32" s="188">
        <v>2</v>
      </c>
      <c r="L32" s="191" t="s">
        <v>1694</v>
      </c>
      <c r="M32" s="188">
        <v>4</v>
      </c>
      <c r="N32" s="191" t="s">
        <v>1715</v>
      </c>
      <c r="O32" s="188">
        <v>4</v>
      </c>
      <c r="P32" s="191" t="s">
        <v>1197</v>
      </c>
      <c r="Q32" s="188">
        <v>2</v>
      </c>
      <c r="R32" s="191"/>
      <c r="S32" s="188"/>
      <c r="T32" s="191"/>
      <c r="U32" s="188"/>
      <c r="V32" s="191"/>
      <c r="W32" s="188"/>
      <c r="X32" s="191"/>
      <c r="Y32" s="188"/>
      <c r="Z32" s="191"/>
      <c r="AA32" s="188"/>
      <c r="AB32" s="189">
        <f t="shared" si="0"/>
        <v>16</v>
      </c>
    </row>
    <row r="33" spans="1:28" s="192" customFormat="1" ht="18" customHeight="1">
      <c r="A33" s="185"/>
      <c r="B33" s="186"/>
      <c r="C33" s="187"/>
      <c r="D33" s="188"/>
      <c r="E33" s="189"/>
      <c r="F33" s="190"/>
      <c r="G33" s="187"/>
      <c r="H33" s="191" t="s">
        <v>1200</v>
      </c>
      <c r="I33" s="188">
        <v>2</v>
      </c>
      <c r="J33" s="191"/>
      <c r="K33" s="188"/>
      <c r="L33" s="191"/>
      <c r="M33" s="188"/>
      <c r="N33" s="191"/>
      <c r="O33" s="188"/>
      <c r="P33" s="191"/>
      <c r="Q33" s="188"/>
      <c r="R33" s="191"/>
      <c r="S33" s="188"/>
      <c r="T33" s="191"/>
      <c r="U33" s="188"/>
      <c r="V33" s="191"/>
      <c r="W33" s="188"/>
      <c r="X33" s="191"/>
      <c r="Y33" s="188"/>
      <c r="Z33" s="191"/>
      <c r="AA33" s="188"/>
      <c r="AB33" s="189">
        <f t="shared" si="0"/>
        <v>2</v>
      </c>
    </row>
    <row r="34" spans="1:28" s="192" customFormat="1" ht="18" customHeight="1">
      <c r="A34" s="185" t="s">
        <v>767</v>
      </c>
      <c r="B34" s="186" t="s">
        <v>919</v>
      </c>
      <c r="C34" s="187">
        <v>18</v>
      </c>
      <c r="D34" s="188"/>
      <c r="E34" s="189">
        <v>18</v>
      </c>
      <c r="F34" s="190" t="s">
        <v>333</v>
      </c>
      <c r="G34" s="188">
        <v>18</v>
      </c>
      <c r="H34" s="191" t="s">
        <v>1487</v>
      </c>
      <c r="I34" s="188">
        <v>4</v>
      </c>
      <c r="J34" s="191" t="s">
        <v>1489</v>
      </c>
      <c r="K34" s="188">
        <v>2</v>
      </c>
      <c r="L34" s="191" t="s">
        <v>1713</v>
      </c>
      <c r="M34" s="188">
        <v>3</v>
      </c>
      <c r="N34" s="191" t="s">
        <v>1493</v>
      </c>
      <c r="O34" s="188">
        <v>3</v>
      </c>
      <c r="P34" s="191" t="s">
        <v>1494</v>
      </c>
      <c r="Q34" s="188">
        <v>3</v>
      </c>
      <c r="R34" s="191"/>
      <c r="S34" s="188"/>
      <c r="T34" s="191"/>
      <c r="U34" s="188"/>
      <c r="V34" s="191"/>
      <c r="W34" s="188"/>
      <c r="X34" s="191"/>
      <c r="Y34" s="188"/>
      <c r="Z34" s="191"/>
      <c r="AA34" s="188"/>
      <c r="AB34" s="189">
        <f t="shared" si="0"/>
        <v>15</v>
      </c>
    </row>
    <row r="35" spans="1:28" s="192" customFormat="1" ht="18" customHeight="1">
      <c r="A35" s="185"/>
      <c r="B35" s="186"/>
      <c r="C35" s="187"/>
      <c r="D35" s="188"/>
      <c r="E35" s="189"/>
      <c r="F35" s="190"/>
      <c r="G35" s="188"/>
      <c r="H35" s="191" t="s">
        <v>1714</v>
      </c>
      <c r="I35" s="188">
        <v>3</v>
      </c>
      <c r="J35" s="191"/>
      <c r="K35" s="188"/>
      <c r="L35" s="191"/>
      <c r="M35" s="188"/>
      <c r="N35" s="191"/>
      <c r="O35" s="188"/>
      <c r="P35" s="191"/>
      <c r="Q35" s="188"/>
      <c r="R35" s="191"/>
      <c r="S35" s="188"/>
      <c r="T35" s="191"/>
      <c r="U35" s="188"/>
      <c r="V35" s="191"/>
      <c r="W35" s="188"/>
      <c r="X35" s="191"/>
      <c r="Y35" s="188"/>
      <c r="Z35" s="191"/>
      <c r="AA35" s="188"/>
      <c r="AB35" s="189">
        <f t="shared" si="0"/>
        <v>3</v>
      </c>
    </row>
    <row r="36" spans="1:28" s="192" customFormat="1" ht="18" customHeight="1">
      <c r="A36" s="185" t="s">
        <v>808</v>
      </c>
      <c r="B36" s="186" t="s">
        <v>923</v>
      </c>
      <c r="C36" s="187">
        <v>21</v>
      </c>
      <c r="D36" s="188"/>
      <c r="E36" s="189">
        <v>21</v>
      </c>
      <c r="F36" s="190" t="s">
        <v>1716</v>
      </c>
      <c r="G36" s="188">
        <v>18</v>
      </c>
      <c r="H36" s="191" t="s">
        <v>1693</v>
      </c>
      <c r="I36" s="188">
        <v>2</v>
      </c>
      <c r="J36" s="191" t="s">
        <v>1688</v>
      </c>
      <c r="K36" s="188">
        <v>2</v>
      </c>
      <c r="L36" s="191" t="s">
        <v>1697</v>
      </c>
      <c r="M36" s="188">
        <v>2</v>
      </c>
      <c r="N36" s="191" t="s">
        <v>1484</v>
      </c>
      <c r="O36" s="188">
        <v>2</v>
      </c>
      <c r="P36" s="191" t="s">
        <v>1194</v>
      </c>
      <c r="Q36" s="188">
        <v>2</v>
      </c>
      <c r="R36" s="191"/>
      <c r="S36" s="188"/>
      <c r="T36" s="191"/>
      <c r="U36" s="188"/>
      <c r="V36" s="191"/>
      <c r="W36" s="188"/>
      <c r="X36" s="191"/>
      <c r="Y36" s="188"/>
      <c r="Z36" s="191"/>
      <c r="AA36" s="188"/>
      <c r="AB36" s="189">
        <f t="shared" si="0"/>
        <v>10</v>
      </c>
    </row>
    <row r="37" spans="1:28" s="192" customFormat="1" ht="18" customHeight="1">
      <c r="A37" s="185"/>
      <c r="B37" s="186"/>
      <c r="C37" s="187"/>
      <c r="D37" s="188"/>
      <c r="E37" s="189"/>
      <c r="F37" s="190"/>
      <c r="G37" s="188"/>
      <c r="H37" s="191" t="s">
        <v>1689</v>
      </c>
      <c r="I37" s="188">
        <v>2</v>
      </c>
      <c r="J37" s="191" t="s">
        <v>1694</v>
      </c>
      <c r="K37" s="188">
        <v>2</v>
      </c>
      <c r="L37" s="191" t="s">
        <v>1487</v>
      </c>
      <c r="M37" s="188">
        <v>2</v>
      </c>
      <c r="N37" s="191" t="s">
        <v>1695</v>
      </c>
      <c r="O37" s="188">
        <v>2</v>
      </c>
      <c r="P37" s="191"/>
      <c r="Q37" s="188"/>
      <c r="R37" s="191"/>
      <c r="S37" s="188"/>
      <c r="T37" s="191"/>
      <c r="U37" s="188"/>
      <c r="V37" s="191"/>
      <c r="W37" s="188"/>
      <c r="X37" s="191"/>
      <c r="Y37" s="188"/>
      <c r="Z37" s="191"/>
      <c r="AA37" s="188"/>
      <c r="AB37" s="189">
        <f t="shared" si="0"/>
        <v>8</v>
      </c>
    </row>
    <row r="38" spans="1:28" s="192" customFormat="1" ht="24.75" customHeight="1">
      <c r="A38" s="185"/>
      <c r="B38" s="186"/>
      <c r="C38" s="187"/>
      <c r="D38" s="188"/>
      <c r="E38" s="189"/>
      <c r="F38" s="190" t="s">
        <v>1717</v>
      </c>
      <c r="G38" s="188">
        <v>3</v>
      </c>
      <c r="H38" s="191" t="s">
        <v>1195</v>
      </c>
      <c r="I38" s="188">
        <v>3</v>
      </c>
      <c r="J38" s="191"/>
      <c r="K38" s="188"/>
      <c r="L38" s="191"/>
      <c r="M38" s="188"/>
      <c r="N38" s="191"/>
      <c r="O38" s="188"/>
      <c r="P38" s="191"/>
      <c r="Q38" s="188"/>
      <c r="R38" s="191"/>
      <c r="S38" s="188"/>
      <c r="T38" s="191"/>
      <c r="U38" s="188"/>
      <c r="V38" s="191"/>
      <c r="W38" s="188"/>
      <c r="X38" s="191"/>
      <c r="Y38" s="188"/>
      <c r="Z38" s="191"/>
      <c r="AA38" s="188"/>
      <c r="AB38" s="189">
        <f t="shared" si="0"/>
        <v>3</v>
      </c>
    </row>
    <row r="39" spans="1:28" s="192" customFormat="1" ht="27.75" customHeight="1">
      <c r="A39" s="185" t="s">
        <v>840</v>
      </c>
      <c r="B39" s="186" t="s">
        <v>1069</v>
      </c>
      <c r="C39" s="187">
        <v>8</v>
      </c>
      <c r="D39" s="188"/>
      <c r="E39" s="189">
        <v>8</v>
      </c>
      <c r="F39" s="190" t="s">
        <v>1718</v>
      </c>
      <c r="G39" s="188">
        <v>8</v>
      </c>
      <c r="H39" s="191" t="s">
        <v>1484</v>
      </c>
      <c r="I39" s="188">
        <v>2</v>
      </c>
      <c r="J39" s="191" t="s">
        <v>1485</v>
      </c>
      <c r="K39" s="188">
        <v>2</v>
      </c>
      <c r="L39" s="191" t="s">
        <v>1700</v>
      </c>
      <c r="M39" s="188">
        <v>2</v>
      </c>
      <c r="N39" s="191" t="s">
        <v>1714</v>
      </c>
      <c r="O39" s="188">
        <v>2</v>
      </c>
      <c r="P39" s="191"/>
      <c r="Q39" s="188"/>
      <c r="R39" s="191"/>
      <c r="S39" s="188"/>
      <c r="T39" s="191"/>
      <c r="U39" s="188"/>
      <c r="V39" s="191"/>
      <c r="W39" s="188"/>
      <c r="X39" s="191"/>
      <c r="Y39" s="188"/>
      <c r="Z39" s="191"/>
      <c r="AA39" s="188"/>
      <c r="AB39" s="189">
        <f t="shared" si="0"/>
        <v>8</v>
      </c>
    </row>
    <row r="40" spans="1:28" s="192" customFormat="1" ht="18" customHeight="1">
      <c r="A40" s="185" t="s">
        <v>739</v>
      </c>
      <c r="B40" s="186" t="s">
        <v>929</v>
      </c>
      <c r="C40" s="187">
        <v>20</v>
      </c>
      <c r="D40" s="188"/>
      <c r="E40" s="189">
        <v>20</v>
      </c>
      <c r="F40" s="190" t="s">
        <v>335</v>
      </c>
      <c r="G40" s="188">
        <v>20</v>
      </c>
      <c r="H40" s="191" t="s">
        <v>1693</v>
      </c>
      <c r="I40" s="188">
        <v>2</v>
      </c>
      <c r="J40" s="191" t="s">
        <v>1194</v>
      </c>
      <c r="K40" s="188">
        <v>2</v>
      </c>
      <c r="L40" s="191" t="s">
        <v>1694</v>
      </c>
      <c r="M40" s="188">
        <v>2</v>
      </c>
      <c r="N40" s="191" t="s">
        <v>1698</v>
      </c>
      <c r="O40" s="188">
        <v>2</v>
      </c>
      <c r="P40" s="191" t="s">
        <v>1695</v>
      </c>
      <c r="Q40" s="188">
        <v>2</v>
      </c>
      <c r="R40" s="191"/>
      <c r="S40" s="188"/>
      <c r="T40" s="191"/>
      <c r="U40" s="188"/>
      <c r="V40" s="191"/>
      <c r="W40" s="188"/>
      <c r="X40" s="191"/>
      <c r="Y40" s="188"/>
      <c r="Z40" s="191"/>
      <c r="AA40" s="188"/>
      <c r="AB40" s="189">
        <f t="shared" si="0"/>
        <v>10</v>
      </c>
    </row>
    <row r="41" spans="1:28" s="192" customFormat="1" ht="18" customHeight="1">
      <c r="A41" s="185"/>
      <c r="B41" s="186"/>
      <c r="C41" s="187"/>
      <c r="D41" s="188"/>
      <c r="E41" s="189"/>
      <c r="F41" s="190"/>
      <c r="G41" s="188"/>
      <c r="H41" s="191" t="s">
        <v>1197</v>
      </c>
      <c r="I41" s="188">
        <v>2</v>
      </c>
      <c r="J41" s="191" t="s">
        <v>1690</v>
      </c>
      <c r="K41" s="188">
        <v>2</v>
      </c>
      <c r="L41" s="191" t="s">
        <v>1199</v>
      </c>
      <c r="M41" s="188">
        <v>2</v>
      </c>
      <c r="N41" s="191" t="s">
        <v>1696</v>
      </c>
      <c r="O41" s="188">
        <v>2</v>
      </c>
      <c r="P41" s="191" t="s">
        <v>1201</v>
      </c>
      <c r="Q41" s="188">
        <v>2</v>
      </c>
      <c r="R41" s="191"/>
      <c r="S41" s="188"/>
      <c r="T41" s="191"/>
      <c r="U41" s="188"/>
      <c r="V41" s="191"/>
      <c r="W41" s="188"/>
      <c r="X41" s="191"/>
      <c r="Y41" s="188"/>
      <c r="Z41" s="191"/>
      <c r="AA41" s="188"/>
      <c r="AB41" s="189">
        <f t="shared" si="0"/>
        <v>10</v>
      </c>
    </row>
    <row r="42" spans="1:28" s="192" customFormat="1" ht="18" customHeight="1">
      <c r="A42" s="185" t="s">
        <v>850</v>
      </c>
      <c r="B42" s="186" t="s">
        <v>934</v>
      </c>
      <c r="C42" s="187">
        <v>20</v>
      </c>
      <c r="D42" s="188"/>
      <c r="E42" s="189">
        <v>20</v>
      </c>
      <c r="F42" s="190" t="s">
        <v>335</v>
      </c>
      <c r="G42" s="188">
        <v>20</v>
      </c>
      <c r="H42" s="191" t="s">
        <v>1688</v>
      </c>
      <c r="I42" s="188">
        <v>2</v>
      </c>
      <c r="J42" s="191" t="s">
        <v>1700</v>
      </c>
      <c r="K42" s="188">
        <v>2</v>
      </c>
      <c r="L42" s="191" t="s">
        <v>1689</v>
      </c>
      <c r="M42" s="188">
        <v>2</v>
      </c>
      <c r="N42" s="191" t="s">
        <v>1487</v>
      </c>
      <c r="O42" s="188">
        <v>2</v>
      </c>
      <c r="P42" s="191" t="s">
        <v>1491</v>
      </c>
      <c r="Q42" s="188">
        <v>2</v>
      </c>
      <c r="R42" s="191"/>
      <c r="S42" s="188"/>
      <c r="T42" s="191"/>
      <c r="U42" s="188"/>
      <c r="V42" s="191"/>
      <c r="W42" s="188"/>
      <c r="X42" s="191"/>
      <c r="Y42" s="188"/>
      <c r="Z42" s="191"/>
      <c r="AA42" s="188"/>
      <c r="AB42" s="189">
        <f t="shared" si="0"/>
        <v>10</v>
      </c>
    </row>
    <row r="43" spans="1:28" s="192" customFormat="1" ht="18" customHeight="1">
      <c r="A43" s="185"/>
      <c r="B43" s="186"/>
      <c r="C43" s="187"/>
      <c r="D43" s="188"/>
      <c r="E43" s="189"/>
      <c r="F43" s="190"/>
      <c r="G43" s="188"/>
      <c r="H43" s="191" t="s">
        <v>1492</v>
      </c>
      <c r="I43" s="188">
        <v>2</v>
      </c>
      <c r="J43" s="191" t="s">
        <v>1691</v>
      </c>
      <c r="K43" s="188">
        <v>2</v>
      </c>
      <c r="L43" s="191" t="s">
        <v>1701</v>
      </c>
      <c r="M43" s="188">
        <v>2</v>
      </c>
      <c r="N43" s="191" t="s">
        <v>1493</v>
      </c>
      <c r="O43" s="188">
        <v>2</v>
      </c>
      <c r="P43" s="191" t="s">
        <v>1692</v>
      </c>
      <c r="Q43" s="188">
        <v>2</v>
      </c>
      <c r="R43" s="191"/>
      <c r="S43" s="188"/>
      <c r="T43" s="191"/>
      <c r="U43" s="188"/>
      <c r="V43" s="191"/>
      <c r="W43" s="188"/>
      <c r="X43" s="191"/>
      <c r="Y43" s="188"/>
      <c r="Z43" s="191"/>
      <c r="AA43" s="188"/>
      <c r="AB43" s="189">
        <f t="shared" si="0"/>
        <v>10</v>
      </c>
    </row>
    <row r="44" spans="1:28" s="192" customFormat="1" ht="18" customHeight="1">
      <c r="A44" s="185" t="s">
        <v>801</v>
      </c>
      <c r="B44" s="186" t="s">
        <v>939</v>
      </c>
      <c r="C44" s="187">
        <v>22</v>
      </c>
      <c r="D44" s="188"/>
      <c r="E44" s="189">
        <v>22</v>
      </c>
      <c r="F44" s="190" t="s">
        <v>335</v>
      </c>
      <c r="G44" s="188">
        <v>22</v>
      </c>
      <c r="H44" s="191" t="s">
        <v>1484</v>
      </c>
      <c r="I44" s="188">
        <v>2</v>
      </c>
      <c r="J44" s="191" t="s">
        <v>1485</v>
      </c>
      <c r="K44" s="188">
        <v>2</v>
      </c>
      <c r="L44" s="191" t="s">
        <v>1486</v>
      </c>
      <c r="M44" s="188">
        <v>2</v>
      </c>
      <c r="N44" s="191" t="s">
        <v>1195</v>
      </c>
      <c r="O44" s="188">
        <v>2</v>
      </c>
      <c r="P44" s="191" t="s">
        <v>1488</v>
      </c>
      <c r="Q44" s="188">
        <v>2</v>
      </c>
      <c r="R44" s="191"/>
      <c r="S44" s="188"/>
      <c r="T44" s="191"/>
      <c r="U44" s="188"/>
      <c r="V44" s="191"/>
      <c r="W44" s="188"/>
      <c r="X44" s="191"/>
      <c r="Y44" s="188"/>
      <c r="Z44" s="191"/>
      <c r="AA44" s="188"/>
      <c r="AB44" s="189">
        <f t="shared" si="0"/>
        <v>10</v>
      </c>
    </row>
    <row r="45" spans="1:28" s="192" customFormat="1" ht="18" customHeight="1">
      <c r="A45" s="185"/>
      <c r="B45" s="186"/>
      <c r="C45" s="187"/>
      <c r="D45" s="188"/>
      <c r="E45" s="189"/>
      <c r="F45" s="190"/>
      <c r="G45" s="188"/>
      <c r="H45" s="191" t="s">
        <v>1489</v>
      </c>
      <c r="I45" s="188">
        <v>2</v>
      </c>
      <c r="J45" s="191" t="s">
        <v>1715</v>
      </c>
      <c r="K45" s="188">
        <v>2</v>
      </c>
      <c r="L45" s="191" t="s">
        <v>1686</v>
      </c>
      <c r="M45" s="188">
        <v>2</v>
      </c>
      <c r="N45" s="191" t="s">
        <v>1713</v>
      </c>
      <c r="O45" s="188">
        <v>2</v>
      </c>
      <c r="P45" s="191" t="s">
        <v>1714</v>
      </c>
      <c r="Q45" s="188">
        <v>2</v>
      </c>
      <c r="R45" s="191"/>
      <c r="S45" s="188"/>
      <c r="T45" s="191"/>
      <c r="U45" s="188"/>
      <c r="V45" s="191"/>
      <c r="W45" s="188"/>
      <c r="X45" s="191"/>
      <c r="Y45" s="188"/>
      <c r="Z45" s="191"/>
      <c r="AA45" s="188"/>
      <c r="AB45" s="189">
        <f t="shared" si="0"/>
        <v>10</v>
      </c>
    </row>
    <row r="46" spans="1:28" s="192" customFormat="1" ht="18" customHeight="1">
      <c r="A46" s="185"/>
      <c r="B46" s="186"/>
      <c r="C46" s="187"/>
      <c r="D46" s="188"/>
      <c r="E46" s="189"/>
      <c r="F46" s="190"/>
      <c r="G46" s="188"/>
      <c r="H46" s="191" t="s">
        <v>1494</v>
      </c>
      <c r="I46" s="188">
        <v>2</v>
      </c>
      <c r="J46" s="191"/>
      <c r="K46" s="188"/>
      <c r="L46" s="191"/>
      <c r="M46" s="188"/>
      <c r="N46" s="191"/>
      <c r="O46" s="188"/>
      <c r="P46" s="191"/>
      <c r="Q46" s="188"/>
      <c r="R46" s="191"/>
      <c r="S46" s="188"/>
      <c r="T46" s="191"/>
      <c r="U46" s="188"/>
      <c r="V46" s="191"/>
      <c r="W46" s="188"/>
      <c r="X46" s="191"/>
      <c r="Y46" s="188"/>
      <c r="Z46" s="191"/>
      <c r="AA46" s="188"/>
      <c r="AB46" s="189">
        <f t="shared" si="0"/>
        <v>2</v>
      </c>
    </row>
    <row r="47" spans="1:28" s="192" customFormat="1" ht="18" customHeight="1">
      <c r="A47" s="185" t="s">
        <v>836</v>
      </c>
      <c r="B47" s="186" t="s">
        <v>1660</v>
      </c>
      <c r="C47" s="187">
        <v>18</v>
      </c>
      <c r="D47" s="188"/>
      <c r="E47" s="189">
        <v>18</v>
      </c>
      <c r="F47" s="190" t="s">
        <v>331</v>
      </c>
      <c r="G47" s="188">
        <v>18</v>
      </c>
      <c r="H47" s="191" t="s">
        <v>1693</v>
      </c>
      <c r="I47" s="188">
        <v>2</v>
      </c>
      <c r="J47" s="191" t="s">
        <v>1688</v>
      </c>
      <c r="K47" s="188">
        <v>2</v>
      </c>
      <c r="L47" s="191" t="s">
        <v>1697</v>
      </c>
      <c r="M47" s="188">
        <v>2</v>
      </c>
      <c r="N47" s="191" t="s">
        <v>1484</v>
      </c>
      <c r="O47" s="188">
        <v>2</v>
      </c>
      <c r="P47" s="191" t="s">
        <v>1485</v>
      </c>
      <c r="Q47" s="188">
        <v>2</v>
      </c>
      <c r="R47" s="191"/>
      <c r="S47" s="188"/>
      <c r="T47" s="191"/>
      <c r="U47" s="188"/>
      <c r="V47" s="191"/>
      <c r="W47" s="188"/>
      <c r="X47" s="191"/>
      <c r="Y47" s="188"/>
      <c r="Z47" s="191"/>
      <c r="AA47" s="188"/>
      <c r="AB47" s="189">
        <f t="shared" si="0"/>
        <v>10</v>
      </c>
    </row>
    <row r="48" spans="1:28" s="192" customFormat="1" ht="18" customHeight="1">
      <c r="A48" s="185"/>
      <c r="B48" s="186"/>
      <c r="C48" s="187"/>
      <c r="D48" s="188"/>
      <c r="E48" s="189"/>
      <c r="F48" s="190"/>
      <c r="G48" s="188"/>
      <c r="H48" s="191" t="s">
        <v>1486</v>
      </c>
      <c r="I48" s="188">
        <v>2</v>
      </c>
      <c r="J48" s="191" t="s">
        <v>1700</v>
      </c>
      <c r="K48" s="188">
        <v>2</v>
      </c>
      <c r="L48" s="191" t="s">
        <v>1194</v>
      </c>
      <c r="M48" s="188">
        <v>2</v>
      </c>
      <c r="N48" s="191" t="s">
        <v>1195</v>
      </c>
      <c r="O48" s="188">
        <v>2</v>
      </c>
      <c r="P48" s="191"/>
      <c r="Q48" s="188"/>
      <c r="R48" s="191"/>
      <c r="S48" s="188"/>
      <c r="T48" s="191"/>
      <c r="U48" s="188"/>
      <c r="V48" s="191"/>
      <c r="W48" s="188"/>
      <c r="X48" s="191"/>
      <c r="Y48" s="188"/>
      <c r="Z48" s="191"/>
      <c r="AA48" s="188"/>
      <c r="AB48" s="189" t="e">
        <f>I48+K48+M48+O48+#REF!+S48+U48+W48+Y48+AA48</f>
        <v>#REF!</v>
      </c>
    </row>
    <row r="49" spans="1:28" s="192" customFormat="1" ht="18" customHeight="1">
      <c r="A49" s="185" t="s">
        <v>742</v>
      </c>
      <c r="B49" s="186" t="s">
        <v>1074</v>
      </c>
      <c r="C49" s="187">
        <v>20</v>
      </c>
      <c r="D49" s="188"/>
      <c r="E49" s="189">
        <v>20</v>
      </c>
      <c r="F49" s="190" t="s">
        <v>1719</v>
      </c>
      <c r="G49" s="188">
        <v>20</v>
      </c>
      <c r="H49" s="191" t="s">
        <v>1484</v>
      </c>
      <c r="I49" s="188">
        <v>1</v>
      </c>
      <c r="J49" s="191" t="s">
        <v>1485</v>
      </c>
      <c r="K49" s="188">
        <v>1</v>
      </c>
      <c r="L49" s="191" t="s">
        <v>1486</v>
      </c>
      <c r="M49" s="188">
        <v>1</v>
      </c>
      <c r="N49" s="191" t="s">
        <v>1693</v>
      </c>
      <c r="O49" s="188">
        <v>1</v>
      </c>
      <c r="P49" s="191" t="s">
        <v>1688</v>
      </c>
      <c r="Q49" s="188">
        <v>1</v>
      </c>
      <c r="R49" s="191"/>
      <c r="S49" s="188"/>
      <c r="T49" s="191"/>
      <c r="U49" s="188"/>
      <c r="V49" s="191"/>
      <c r="W49" s="188"/>
      <c r="X49" s="191"/>
      <c r="Y49" s="188"/>
      <c r="Z49" s="191"/>
      <c r="AA49" s="188"/>
      <c r="AB49" s="189">
        <f>Q48+K49+M49+O49+Q49+S49+U49+W49+Y49+AA49</f>
        <v>4</v>
      </c>
    </row>
    <row r="50" spans="1:28" s="192" customFormat="1" ht="18" customHeight="1">
      <c r="A50" s="185"/>
      <c r="B50" s="186"/>
      <c r="C50" s="187"/>
      <c r="D50" s="188"/>
      <c r="E50" s="189"/>
      <c r="F50" s="190"/>
      <c r="G50" s="188"/>
      <c r="H50" s="191" t="s">
        <v>1697</v>
      </c>
      <c r="I50" s="188">
        <v>1</v>
      </c>
      <c r="J50" s="191" t="s">
        <v>1194</v>
      </c>
      <c r="K50" s="188">
        <v>1</v>
      </c>
      <c r="L50" s="191" t="s">
        <v>1689</v>
      </c>
      <c r="M50" s="188">
        <v>1</v>
      </c>
      <c r="N50" s="191" t="s">
        <v>1694</v>
      </c>
      <c r="O50" s="188">
        <v>1</v>
      </c>
      <c r="P50" s="191" t="s">
        <v>1698</v>
      </c>
      <c r="Q50" s="188">
        <v>1</v>
      </c>
      <c r="R50" s="191"/>
      <c r="S50" s="188"/>
      <c r="T50" s="191"/>
      <c r="U50" s="188"/>
      <c r="V50" s="191"/>
      <c r="W50" s="188"/>
      <c r="X50" s="191"/>
      <c r="Y50" s="188"/>
      <c r="Z50" s="191"/>
      <c r="AA50" s="188"/>
      <c r="AB50" s="189">
        <f t="shared" ref="AB50:AB113" si="1">I50+K50+M50+O50+Q50+S50+U50+W50+Y50+AA50</f>
        <v>5</v>
      </c>
    </row>
    <row r="51" spans="1:28" s="192" customFormat="1" ht="18" customHeight="1">
      <c r="A51" s="185"/>
      <c r="B51" s="186"/>
      <c r="C51" s="187"/>
      <c r="D51" s="188"/>
      <c r="E51" s="189"/>
      <c r="F51" s="190"/>
      <c r="G51" s="188"/>
      <c r="H51" s="191" t="s">
        <v>1686</v>
      </c>
      <c r="I51" s="188">
        <v>1</v>
      </c>
      <c r="J51" s="191" t="s">
        <v>1491</v>
      </c>
      <c r="K51" s="188">
        <v>1</v>
      </c>
      <c r="L51" s="191" t="s">
        <v>1492</v>
      </c>
      <c r="M51" s="188">
        <v>1</v>
      </c>
      <c r="N51" s="191" t="s">
        <v>1691</v>
      </c>
      <c r="O51" s="188">
        <v>1</v>
      </c>
      <c r="P51" s="191" t="s">
        <v>1696</v>
      </c>
      <c r="Q51" s="188">
        <v>1</v>
      </c>
      <c r="R51" s="191"/>
      <c r="S51" s="188"/>
      <c r="T51" s="191"/>
      <c r="U51" s="188"/>
      <c r="V51" s="191"/>
      <c r="W51" s="188"/>
      <c r="X51" s="191"/>
      <c r="Y51" s="188"/>
      <c r="Z51" s="191"/>
      <c r="AA51" s="188"/>
      <c r="AB51" s="189">
        <f t="shared" si="1"/>
        <v>5</v>
      </c>
    </row>
    <row r="52" spans="1:28" s="192" customFormat="1" ht="18" customHeight="1">
      <c r="A52" s="185"/>
      <c r="B52" s="186"/>
      <c r="C52" s="187"/>
      <c r="D52" s="188"/>
      <c r="E52" s="189"/>
      <c r="F52" s="190"/>
      <c r="G52" s="188"/>
      <c r="H52" s="191" t="s">
        <v>1692</v>
      </c>
      <c r="I52" s="188">
        <v>1</v>
      </c>
      <c r="J52" s="191" t="s">
        <v>1493</v>
      </c>
      <c r="K52" s="188">
        <v>1</v>
      </c>
      <c r="L52" s="191" t="s">
        <v>1494</v>
      </c>
      <c r="M52" s="188">
        <v>1</v>
      </c>
      <c r="N52" s="191" t="s">
        <v>1714</v>
      </c>
      <c r="O52" s="188">
        <v>1</v>
      </c>
      <c r="P52" s="191" t="s">
        <v>1201</v>
      </c>
      <c r="Q52" s="188">
        <v>1</v>
      </c>
      <c r="R52" s="191"/>
      <c r="S52" s="188"/>
      <c r="T52" s="191"/>
      <c r="U52" s="188"/>
      <c r="V52" s="191"/>
      <c r="W52" s="188"/>
      <c r="X52" s="191"/>
      <c r="Y52" s="188"/>
      <c r="Z52" s="191"/>
      <c r="AA52" s="188"/>
      <c r="AB52" s="189">
        <f t="shared" si="1"/>
        <v>5</v>
      </c>
    </row>
    <row r="53" spans="1:28" s="192" customFormat="1" ht="24.75" customHeight="1">
      <c r="A53" s="185" t="s">
        <v>727</v>
      </c>
      <c r="B53" s="186" t="s">
        <v>1007</v>
      </c>
      <c r="C53" s="187">
        <v>30</v>
      </c>
      <c r="D53" s="188"/>
      <c r="E53" s="189">
        <v>30</v>
      </c>
      <c r="F53" s="190" t="s">
        <v>1720</v>
      </c>
      <c r="G53" s="188">
        <v>30</v>
      </c>
      <c r="H53" s="191" t="s">
        <v>1197</v>
      </c>
      <c r="I53" s="188">
        <v>12</v>
      </c>
      <c r="J53" s="191" t="s">
        <v>1200</v>
      </c>
      <c r="K53" s="188">
        <v>18</v>
      </c>
      <c r="L53" s="191"/>
      <c r="M53" s="188"/>
      <c r="N53" s="191"/>
      <c r="O53" s="188"/>
      <c r="P53" s="191"/>
      <c r="Q53" s="188"/>
      <c r="R53" s="191"/>
      <c r="S53" s="188"/>
      <c r="T53" s="191"/>
      <c r="U53" s="188"/>
      <c r="V53" s="191"/>
      <c r="W53" s="188"/>
      <c r="X53" s="191"/>
      <c r="Y53" s="188"/>
      <c r="Z53" s="191"/>
      <c r="AA53" s="188"/>
      <c r="AB53" s="189">
        <f t="shared" si="1"/>
        <v>30</v>
      </c>
    </row>
    <row r="54" spans="1:28" s="192" customFormat="1" ht="24.75" customHeight="1">
      <c r="A54" s="185" t="s">
        <v>790</v>
      </c>
      <c r="B54" s="186" t="s">
        <v>997</v>
      </c>
      <c r="C54" s="187">
        <v>20</v>
      </c>
      <c r="D54" s="188"/>
      <c r="E54" s="189">
        <v>20</v>
      </c>
      <c r="F54" s="190" t="s">
        <v>1721</v>
      </c>
      <c r="G54" s="188">
        <v>2</v>
      </c>
      <c r="H54" s="191" t="s">
        <v>1486</v>
      </c>
      <c r="I54" s="188">
        <v>2</v>
      </c>
      <c r="J54" s="191"/>
      <c r="K54" s="188"/>
      <c r="L54" s="191"/>
      <c r="M54" s="188"/>
      <c r="N54" s="191"/>
      <c r="O54" s="188"/>
      <c r="P54" s="191"/>
      <c r="Q54" s="188"/>
      <c r="R54" s="191"/>
      <c r="S54" s="188"/>
      <c r="T54" s="191"/>
      <c r="U54" s="188"/>
      <c r="V54" s="191"/>
      <c r="W54" s="188"/>
      <c r="X54" s="191"/>
      <c r="Y54" s="188"/>
      <c r="Z54" s="191"/>
      <c r="AA54" s="188"/>
      <c r="AB54" s="189">
        <f t="shared" si="1"/>
        <v>2</v>
      </c>
    </row>
    <row r="55" spans="1:28" s="192" customFormat="1" ht="18" customHeight="1">
      <c r="A55" s="185"/>
      <c r="B55" s="186"/>
      <c r="C55" s="187"/>
      <c r="D55" s="188"/>
      <c r="E55" s="189"/>
      <c r="F55" s="190" t="s">
        <v>1305</v>
      </c>
      <c r="G55" s="188">
        <v>2</v>
      </c>
      <c r="H55" s="191" t="s">
        <v>1695</v>
      </c>
      <c r="I55" s="188">
        <v>2</v>
      </c>
      <c r="J55" s="191"/>
      <c r="K55" s="188"/>
      <c r="L55" s="191"/>
      <c r="M55" s="188"/>
      <c r="N55" s="191"/>
      <c r="O55" s="188"/>
      <c r="P55" s="191"/>
      <c r="Q55" s="188"/>
      <c r="R55" s="191"/>
      <c r="S55" s="188"/>
      <c r="T55" s="191"/>
      <c r="U55" s="188"/>
      <c r="V55" s="191"/>
      <c r="W55" s="188"/>
      <c r="X55" s="191"/>
      <c r="Y55" s="188"/>
      <c r="Z55" s="191"/>
      <c r="AA55" s="188"/>
      <c r="AB55" s="189">
        <f t="shared" si="1"/>
        <v>2</v>
      </c>
    </row>
    <row r="56" spans="1:28" s="192" customFormat="1" ht="24.75" customHeight="1">
      <c r="A56" s="185"/>
      <c r="B56" s="186"/>
      <c r="C56" s="187"/>
      <c r="D56" s="188"/>
      <c r="E56" s="189"/>
      <c r="F56" s="190" t="s">
        <v>1722</v>
      </c>
      <c r="G56" s="188">
        <v>4</v>
      </c>
      <c r="H56" s="191" t="s">
        <v>1194</v>
      </c>
      <c r="I56" s="188">
        <v>4</v>
      </c>
      <c r="J56" s="191"/>
      <c r="K56" s="188"/>
      <c r="L56" s="191"/>
      <c r="M56" s="188"/>
      <c r="N56" s="191"/>
      <c r="O56" s="188"/>
      <c r="P56" s="191"/>
      <c r="Q56" s="188"/>
      <c r="R56" s="191"/>
      <c r="S56" s="188"/>
      <c r="T56" s="191"/>
      <c r="U56" s="188"/>
      <c r="V56" s="191"/>
      <c r="W56" s="188"/>
      <c r="X56" s="191"/>
      <c r="Y56" s="188"/>
      <c r="Z56" s="191"/>
      <c r="AA56" s="188"/>
      <c r="AB56" s="189">
        <f t="shared" si="1"/>
        <v>4</v>
      </c>
    </row>
    <row r="57" spans="1:28" s="192" customFormat="1" ht="18" customHeight="1">
      <c r="A57" s="185"/>
      <c r="B57" s="186"/>
      <c r="C57" s="187"/>
      <c r="D57" s="188"/>
      <c r="E57" s="189"/>
      <c r="F57" s="190" t="s">
        <v>1301</v>
      </c>
      <c r="G57" s="188">
        <v>3</v>
      </c>
      <c r="H57" s="191" t="s">
        <v>1695</v>
      </c>
      <c r="I57" s="188">
        <v>3</v>
      </c>
      <c r="J57" s="191"/>
      <c r="K57" s="188"/>
      <c r="L57" s="191"/>
      <c r="M57" s="188"/>
      <c r="N57" s="191"/>
      <c r="O57" s="188"/>
      <c r="P57" s="191"/>
      <c r="Q57" s="188"/>
      <c r="R57" s="191"/>
      <c r="S57" s="188"/>
      <c r="T57" s="191"/>
      <c r="U57" s="188"/>
      <c r="V57" s="191"/>
      <c r="W57" s="188"/>
      <c r="X57" s="191"/>
      <c r="Y57" s="188"/>
      <c r="Z57" s="191"/>
      <c r="AA57" s="188"/>
      <c r="AB57" s="189">
        <f t="shared" si="1"/>
        <v>3</v>
      </c>
    </row>
    <row r="58" spans="1:28" s="192" customFormat="1" ht="18" customHeight="1">
      <c r="A58" s="185"/>
      <c r="B58" s="186"/>
      <c r="C58" s="187"/>
      <c r="D58" s="188"/>
      <c r="E58" s="189"/>
      <c r="F58" s="190" t="s">
        <v>1302</v>
      </c>
      <c r="G58" s="188">
        <v>2</v>
      </c>
      <c r="H58" s="191" t="s">
        <v>1201</v>
      </c>
      <c r="I58" s="188">
        <v>2</v>
      </c>
      <c r="J58" s="191"/>
      <c r="K58" s="188"/>
      <c r="L58" s="191"/>
      <c r="M58" s="188"/>
      <c r="N58" s="191"/>
      <c r="O58" s="188"/>
      <c r="P58" s="191"/>
      <c r="Q58" s="188"/>
      <c r="R58" s="191"/>
      <c r="S58" s="188"/>
      <c r="T58" s="191"/>
      <c r="U58" s="188"/>
      <c r="V58" s="191"/>
      <c r="W58" s="188"/>
      <c r="X58" s="191"/>
      <c r="Y58" s="188"/>
      <c r="Z58" s="191"/>
      <c r="AA58" s="188"/>
      <c r="AB58" s="189">
        <f t="shared" si="1"/>
        <v>2</v>
      </c>
    </row>
    <row r="59" spans="1:28" s="192" customFormat="1" ht="18" customHeight="1">
      <c r="A59" s="185"/>
      <c r="B59" s="186"/>
      <c r="C59" s="187"/>
      <c r="D59" s="188"/>
      <c r="E59" s="189"/>
      <c r="F59" s="190" t="s">
        <v>1307</v>
      </c>
      <c r="G59" s="187">
        <v>5</v>
      </c>
      <c r="H59" s="191" t="s">
        <v>1197</v>
      </c>
      <c r="I59" s="188">
        <v>3</v>
      </c>
      <c r="J59" s="191" t="s">
        <v>1200</v>
      </c>
      <c r="K59" s="188">
        <v>2</v>
      </c>
      <c r="L59" s="191"/>
      <c r="M59" s="188"/>
      <c r="N59" s="191"/>
      <c r="O59" s="188"/>
      <c r="P59" s="191"/>
      <c r="Q59" s="188"/>
      <c r="R59" s="191"/>
      <c r="S59" s="188"/>
      <c r="T59" s="191"/>
      <c r="U59" s="188"/>
      <c r="V59" s="191"/>
      <c r="W59" s="188"/>
      <c r="X59" s="191"/>
      <c r="Y59" s="188"/>
      <c r="Z59" s="191"/>
      <c r="AA59" s="188"/>
      <c r="AB59" s="189">
        <f t="shared" si="1"/>
        <v>5</v>
      </c>
    </row>
    <row r="60" spans="1:28" s="192" customFormat="1" ht="18" customHeight="1">
      <c r="A60" s="185"/>
      <c r="B60" s="186"/>
      <c r="C60" s="187"/>
      <c r="D60" s="188"/>
      <c r="E60" s="189"/>
      <c r="F60" s="190" t="s">
        <v>1303</v>
      </c>
      <c r="G60" s="187">
        <v>2</v>
      </c>
      <c r="H60" s="191" t="s">
        <v>1195</v>
      </c>
      <c r="I60" s="188">
        <v>2</v>
      </c>
      <c r="J60" s="191"/>
      <c r="K60" s="188"/>
      <c r="L60" s="191"/>
      <c r="M60" s="188"/>
      <c r="N60" s="191"/>
      <c r="O60" s="188"/>
      <c r="P60" s="191"/>
      <c r="Q60" s="188"/>
      <c r="R60" s="191"/>
      <c r="S60" s="188"/>
      <c r="T60" s="191"/>
      <c r="U60" s="188"/>
      <c r="V60" s="191"/>
      <c r="W60" s="188"/>
      <c r="X60" s="191"/>
      <c r="Y60" s="188"/>
      <c r="Z60" s="191"/>
      <c r="AA60" s="188"/>
      <c r="AB60" s="189">
        <f t="shared" si="1"/>
        <v>2</v>
      </c>
    </row>
    <row r="61" spans="1:28" s="192" customFormat="1" ht="38.25" customHeight="1">
      <c r="A61" s="185" t="s">
        <v>754</v>
      </c>
      <c r="B61" s="186" t="s">
        <v>1003</v>
      </c>
      <c r="C61" s="187">
        <v>21</v>
      </c>
      <c r="D61" s="188"/>
      <c r="E61" s="189">
        <v>21</v>
      </c>
      <c r="F61" s="190" t="s">
        <v>1723</v>
      </c>
      <c r="G61" s="187">
        <v>3</v>
      </c>
      <c r="H61" s="191" t="s">
        <v>1194</v>
      </c>
      <c r="I61" s="188">
        <v>3</v>
      </c>
      <c r="J61" s="191"/>
      <c r="K61" s="188"/>
      <c r="L61" s="191"/>
      <c r="M61" s="188"/>
      <c r="N61" s="191"/>
      <c r="O61" s="188"/>
      <c r="P61" s="191"/>
      <c r="Q61" s="188"/>
      <c r="R61" s="191"/>
      <c r="S61" s="188"/>
      <c r="T61" s="191"/>
      <c r="U61" s="188"/>
      <c r="V61" s="191"/>
      <c r="W61" s="188"/>
      <c r="X61" s="191"/>
      <c r="Y61" s="188"/>
      <c r="Z61" s="191"/>
      <c r="AA61" s="188"/>
      <c r="AB61" s="189">
        <f t="shared" si="1"/>
        <v>3</v>
      </c>
    </row>
    <row r="62" spans="1:28" s="192" customFormat="1" ht="18" customHeight="1">
      <c r="A62" s="185"/>
      <c r="B62" s="186"/>
      <c r="C62" s="187"/>
      <c r="D62" s="188"/>
      <c r="E62" s="189"/>
      <c r="F62" s="190" t="s">
        <v>1305</v>
      </c>
      <c r="G62" s="188">
        <v>7</v>
      </c>
      <c r="H62" s="191" t="s">
        <v>1194</v>
      </c>
      <c r="I62" s="188">
        <v>4</v>
      </c>
      <c r="J62" s="191" t="s">
        <v>1689</v>
      </c>
      <c r="K62" s="188">
        <v>3</v>
      </c>
      <c r="L62" s="191"/>
      <c r="M62" s="188"/>
      <c r="N62" s="191"/>
      <c r="O62" s="188"/>
      <c r="P62" s="191"/>
      <c r="Q62" s="188"/>
      <c r="R62" s="191"/>
      <c r="S62" s="188"/>
      <c r="T62" s="191"/>
      <c r="U62" s="188"/>
      <c r="V62" s="191"/>
      <c r="W62" s="188"/>
      <c r="X62" s="191"/>
      <c r="Y62" s="188"/>
      <c r="Z62" s="191"/>
      <c r="AA62" s="188"/>
      <c r="AB62" s="189">
        <f t="shared" si="1"/>
        <v>7</v>
      </c>
    </row>
    <row r="63" spans="1:28" s="192" customFormat="1" ht="18" customHeight="1">
      <c r="A63" s="185"/>
      <c r="B63" s="186"/>
      <c r="C63" s="187"/>
      <c r="D63" s="188"/>
      <c r="E63" s="189"/>
      <c r="F63" s="190" t="s">
        <v>1724</v>
      </c>
      <c r="G63" s="188">
        <v>2</v>
      </c>
      <c r="H63" s="191" t="s">
        <v>1194</v>
      </c>
      <c r="I63" s="188">
        <v>2</v>
      </c>
      <c r="J63" s="191"/>
      <c r="K63" s="188"/>
      <c r="L63" s="191"/>
      <c r="M63" s="188"/>
      <c r="N63" s="191"/>
      <c r="O63" s="188"/>
      <c r="P63" s="191"/>
      <c r="Q63" s="188"/>
      <c r="R63" s="191"/>
      <c r="S63" s="188"/>
      <c r="T63" s="191"/>
      <c r="U63" s="188"/>
      <c r="V63" s="191"/>
      <c r="W63" s="188"/>
      <c r="X63" s="191"/>
      <c r="Y63" s="188"/>
      <c r="Z63" s="191"/>
      <c r="AA63" s="188"/>
      <c r="AB63" s="189">
        <f t="shared" si="1"/>
        <v>2</v>
      </c>
    </row>
    <row r="64" spans="1:28" s="192" customFormat="1" ht="18" customHeight="1">
      <c r="A64" s="185"/>
      <c r="B64" s="186"/>
      <c r="C64" s="187"/>
      <c r="D64" s="188"/>
      <c r="E64" s="189"/>
      <c r="F64" s="190" t="s">
        <v>1725</v>
      </c>
      <c r="G64" s="188">
        <v>2</v>
      </c>
      <c r="H64" s="191" t="s">
        <v>1199</v>
      </c>
      <c r="I64" s="188">
        <v>2</v>
      </c>
      <c r="J64" s="191"/>
      <c r="K64" s="188"/>
      <c r="L64" s="191"/>
      <c r="M64" s="188"/>
      <c r="N64" s="191"/>
      <c r="O64" s="188"/>
      <c r="P64" s="191"/>
      <c r="Q64" s="188"/>
      <c r="R64" s="191"/>
      <c r="S64" s="188"/>
      <c r="T64" s="191"/>
      <c r="U64" s="188"/>
      <c r="V64" s="191"/>
      <c r="W64" s="188"/>
      <c r="X64" s="191"/>
      <c r="Y64" s="188"/>
      <c r="Z64" s="191"/>
      <c r="AA64" s="188"/>
      <c r="AB64" s="189">
        <f t="shared" si="1"/>
        <v>2</v>
      </c>
    </row>
    <row r="65" spans="1:28" s="192" customFormat="1" ht="29.25" customHeight="1">
      <c r="A65" s="185"/>
      <c r="B65" s="186"/>
      <c r="C65" s="187"/>
      <c r="D65" s="188"/>
      <c r="E65" s="189"/>
      <c r="F65" s="190" t="s">
        <v>1726</v>
      </c>
      <c r="G65" s="188">
        <v>2</v>
      </c>
      <c r="H65" s="191" t="s">
        <v>1199</v>
      </c>
      <c r="I65" s="188">
        <v>2</v>
      </c>
      <c r="J65" s="191"/>
      <c r="K65" s="188"/>
      <c r="L65" s="191"/>
      <c r="M65" s="188"/>
      <c r="N65" s="191"/>
      <c r="O65" s="188"/>
      <c r="P65" s="191"/>
      <c r="Q65" s="188"/>
      <c r="R65" s="191"/>
      <c r="S65" s="188"/>
      <c r="T65" s="191"/>
      <c r="U65" s="188"/>
      <c r="V65" s="191"/>
      <c r="W65" s="188"/>
      <c r="X65" s="191"/>
      <c r="Y65" s="188"/>
      <c r="Z65" s="191"/>
      <c r="AA65" s="188"/>
      <c r="AB65" s="189">
        <f t="shared" si="1"/>
        <v>2</v>
      </c>
    </row>
    <row r="66" spans="1:28" s="192" customFormat="1" ht="18" customHeight="1">
      <c r="A66" s="185"/>
      <c r="B66" s="186"/>
      <c r="C66" s="187"/>
      <c r="D66" s="188"/>
      <c r="E66" s="189"/>
      <c r="F66" s="190" t="s">
        <v>1307</v>
      </c>
      <c r="G66" s="188">
        <v>5</v>
      </c>
      <c r="H66" s="191" t="s">
        <v>1197</v>
      </c>
      <c r="I66" s="188">
        <v>3</v>
      </c>
      <c r="J66" s="191" t="s">
        <v>1200</v>
      </c>
      <c r="K66" s="188">
        <v>2</v>
      </c>
      <c r="L66" s="191"/>
      <c r="M66" s="188"/>
      <c r="N66" s="191"/>
      <c r="O66" s="188"/>
      <c r="P66" s="191"/>
      <c r="Q66" s="188"/>
      <c r="R66" s="191"/>
      <c r="S66" s="188"/>
      <c r="T66" s="191"/>
      <c r="U66" s="188"/>
      <c r="V66" s="191"/>
      <c r="W66" s="188"/>
      <c r="X66" s="191"/>
      <c r="Y66" s="188"/>
      <c r="Z66" s="191"/>
      <c r="AA66" s="188"/>
      <c r="AB66" s="189">
        <f t="shared" si="1"/>
        <v>5</v>
      </c>
    </row>
    <row r="67" spans="1:28" s="192" customFormat="1" ht="18" customHeight="1">
      <c r="A67" s="185" t="s">
        <v>787</v>
      </c>
      <c r="B67" s="186" t="s">
        <v>1012</v>
      </c>
      <c r="C67" s="187">
        <v>20</v>
      </c>
      <c r="D67" s="188"/>
      <c r="E67" s="189">
        <v>20</v>
      </c>
      <c r="F67" s="190" t="s">
        <v>1295</v>
      </c>
      <c r="G67" s="188">
        <v>2</v>
      </c>
      <c r="H67" s="191" t="s">
        <v>1199</v>
      </c>
      <c r="I67" s="188">
        <v>2</v>
      </c>
      <c r="J67" s="191"/>
      <c r="K67" s="188"/>
      <c r="L67" s="191"/>
      <c r="M67" s="188"/>
      <c r="N67" s="191"/>
      <c r="O67" s="188"/>
      <c r="P67" s="191"/>
      <c r="Q67" s="188"/>
      <c r="R67" s="191"/>
      <c r="S67" s="188"/>
      <c r="T67" s="191"/>
      <c r="U67" s="188"/>
      <c r="V67" s="191"/>
      <c r="W67" s="188"/>
      <c r="X67" s="191"/>
      <c r="Y67" s="188"/>
      <c r="Z67" s="191"/>
      <c r="AA67" s="188"/>
      <c r="AB67" s="189">
        <f t="shared" si="1"/>
        <v>2</v>
      </c>
    </row>
    <row r="68" spans="1:28" s="192" customFormat="1" ht="30.75" customHeight="1">
      <c r="A68" s="185"/>
      <c r="B68" s="186"/>
      <c r="C68" s="187"/>
      <c r="D68" s="188"/>
      <c r="E68" s="189"/>
      <c r="F68" s="190" t="s">
        <v>1296</v>
      </c>
      <c r="G68" s="188">
        <v>3</v>
      </c>
      <c r="H68" s="191" t="s">
        <v>1695</v>
      </c>
      <c r="I68" s="188">
        <v>3</v>
      </c>
      <c r="J68" s="191"/>
      <c r="K68" s="188"/>
      <c r="L68" s="191"/>
      <c r="M68" s="188"/>
      <c r="N68" s="191"/>
      <c r="O68" s="188"/>
      <c r="P68" s="191"/>
      <c r="Q68" s="188"/>
      <c r="R68" s="191"/>
      <c r="S68" s="188"/>
      <c r="T68" s="191"/>
      <c r="U68" s="188"/>
      <c r="V68" s="191"/>
      <c r="W68" s="188"/>
      <c r="X68" s="191"/>
      <c r="Y68" s="188"/>
      <c r="Z68" s="191"/>
      <c r="AA68" s="188"/>
      <c r="AB68" s="189">
        <f t="shared" si="1"/>
        <v>3</v>
      </c>
    </row>
    <row r="69" spans="1:28" s="192" customFormat="1" ht="18" customHeight="1">
      <c r="A69" s="185"/>
      <c r="B69" s="186"/>
      <c r="C69" s="187"/>
      <c r="D69" s="188"/>
      <c r="E69" s="189"/>
      <c r="F69" s="190" t="s">
        <v>1300</v>
      </c>
      <c r="G69" s="188">
        <v>4</v>
      </c>
      <c r="H69" s="191" t="s">
        <v>1695</v>
      </c>
      <c r="I69" s="188">
        <v>4</v>
      </c>
      <c r="J69" s="191"/>
      <c r="K69" s="188"/>
      <c r="L69" s="191"/>
      <c r="M69" s="188"/>
      <c r="N69" s="191"/>
      <c r="O69" s="188"/>
      <c r="P69" s="191"/>
      <c r="Q69" s="188"/>
      <c r="R69" s="191"/>
      <c r="S69" s="188"/>
      <c r="T69" s="191"/>
      <c r="U69" s="188"/>
      <c r="V69" s="191"/>
      <c r="W69" s="188"/>
      <c r="X69" s="191"/>
      <c r="Y69" s="188"/>
      <c r="Z69" s="191"/>
      <c r="AA69" s="188"/>
      <c r="AB69" s="189">
        <f t="shared" si="1"/>
        <v>4</v>
      </c>
    </row>
    <row r="70" spans="1:28" s="192" customFormat="1" ht="39" customHeight="1">
      <c r="A70" s="185"/>
      <c r="B70" s="186"/>
      <c r="C70" s="187"/>
      <c r="D70" s="188"/>
      <c r="E70" s="189"/>
      <c r="F70" s="190" t="s">
        <v>1727</v>
      </c>
      <c r="G70" s="188">
        <v>2</v>
      </c>
      <c r="H70" s="191" t="s">
        <v>1201</v>
      </c>
      <c r="I70" s="188">
        <v>2</v>
      </c>
      <c r="J70" s="191"/>
      <c r="K70" s="188"/>
      <c r="L70" s="191"/>
      <c r="M70" s="188"/>
      <c r="N70" s="191"/>
      <c r="O70" s="188"/>
      <c r="P70" s="191"/>
      <c r="Q70" s="188"/>
      <c r="R70" s="191"/>
      <c r="S70" s="188"/>
      <c r="T70" s="191"/>
      <c r="U70" s="188"/>
      <c r="V70" s="191"/>
      <c r="W70" s="188"/>
      <c r="X70" s="191"/>
      <c r="Y70" s="188"/>
      <c r="Z70" s="191"/>
      <c r="AA70" s="188"/>
      <c r="AB70" s="189">
        <f t="shared" si="1"/>
        <v>2</v>
      </c>
    </row>
    <row r="71" spans="1:28" s="192" customFormat="1" ht="18" customHeight="1">
      <c r="A71" s="185"/>
      <c r="B71" s="186"/>
      <c r="C71" s="187"/>
      <c r="D71" s="188"/>
      <c r="E71" s="189"/>
      <c r="F71" s="190" t="s">
        <v>1728</v>
      </c>
      <c r="G71" s="188">
        <v>5</v>
      </c>
      <c r="H71" s="191" t="s">
        <v>1199</v>
      </c>
      <c r="I71" s="188">
        <v>3</v>
      </c>
      <c r="J71" s="191" t="s">
        <v>1201</v>
      </c>
      <c r="K71" s="188">
        <v>2</v>
      </c>
      <c r="L71" s="191"/>
      <c r="M71" s="188"/>
      <c r="N71" s="191"/>
      <c r="O71" s="188"/>
      <c r="P71" s="191"/>
      <c r="Q71" s="188"/>
      <c r="R71" s="191"/>
      <c r="S71" s="188"/>
      <c r="T71" s="191"/>
      <c r="U71" s="188"/>
      <c r="V71" s="191"/>
      <c r="W71" s="188"/>
      <c r="X71" s="191"/>
      <c r="Y71" s="188"/>
      <c r="Z71" s="191"/>
      <c r="AA71" s="188"/>
      <c r="AB71" s="189">
        <f t="shared" si="1"/>
        <v>5</v>
      </c>
    </row>
    <row r="72" spans="1:28" s="192" customFormat="1" ht="36" customHeight="1">
      <c r="A72" s="185"/>
      <c r="B72" s="186"/>
      <c r="C72" s="187"/>
      <c r="D72" s="188"/>
      <c r="E72" s="189"/>
      <c r="F72" s="190" t="s">
        <v>1729</v>
      </c>
      <c r="G72" s="188">
        <v>2</v>
      </c>
      <c r="H72" s="191" t="s">
        <v>1201</v>
      </c>
      <c r="I72" s="188">
        <v>2</v>
      </c>
      <c r="J72" s="191"/>
      <c r="K72" s="188"/>
      <c r="L72" s="191"/>
      <c r="M72" s="188"/>
      <c r="N72" s="191"/>
      <c r="O72" s="188"/>
      <c r="P72" s="191"/>
      <c r="Q72" s="188"/>
      <c r="R72" s="191"/>
      <c r="S72" s="188"/>
      <c r="T72" s="191"/>
      <c r="U72" s="188"/>
      <c r="V72" s="191"/>
      <c r="W72" s="188"/>
      <c r="X72" s="191"/>
      <c r="Y72" s="188"/>
      <c r="Z72" s="191"/>
      <c r="AA72" s="188"/>
      <c r="AB72" s="189">
        <f t="shared" si="1"/>
        <v>2</v>
      </c>
    </row>
    <row r="73" spans="1:28" s="192" customFormat="1" ht="18" customHeight="1">
      <c r="A73" s="185"/>
      <c r="B73" s="186"/>
      <c r="C73" s="187"/>
      <c r="D73" s="188"/>
      <c r="E73" s="189"/>
      <c r="F73" s="190" t="s">
        <v>1730</v>
      </c>
      <c r="G73" s="188">
        <v>2</v>
      </c>
      <c r="H73" s="191" t="s">
        <v>1197</v>
      </c>
      <c r="I73" s="188">
        <v>2</v>
      </c>
      <c r="J73" s="191"/>
      <c r="K73" s="188"/>
      <c r="L73" s="191"/>
      <c r="M73" s="188"/>
      <c r="N73" s="191"/>
      <c r="O73" s="188"/>
      <c r="P73" s="191"/>
      <c r="Q73" s="188"/>
      <c r="R73" s="191"/>
      <c r="S73" s="188"/>
      <c r="T73" s="191"/>
      <c r="U73" s="188"/>
      <c r="V73" s="191"/>
      <c r="W73" s="188"/>
      <c r="X73" s="191"/>
      <c r="Y73" s="188"/>
      <c r="Z73" s="191"/>
      <c r="AA73" s="188"/>
      <c r="AB73" s="189">
        <f t="shared" si="1"/>
        <v>2</v>
      </c>
    </row>
    <row r="74" spans="1:28" s="192" customFormat="1" ht="34.5" customHeight="1">
      <c r="A74" s="185" t="s">
        <v>849</v>
      </c>
      <c r="B74" s="186" t="s">
        <v>1016</v>
      </c>
      <c r="C74" s="187">
        <v>23</v>
      </c>
      <c r="D74" s="188"/>
      <c r="E74" s="189">
        <v>23</v>
      </c>
      <c r="F74" s="190" t="s">
        <v>1731</v>
      </c>
      <c r="G74" s="188">
        <v>6</v>
      </c>
      <c r="H74" s="191" t="s">
        <v>1195</v>
      </c>
      <c r="I74" s="188">
        <v>6</v>
      </c>
      <c r="J74" s="191"/>
      <c r="K74" s="188"/>
      <c r="L74" s="191"/>
      <c r="M74" s="188"/>
      <c r="N74" s="191"/>
      <c r="O74" s="188"/>
      <c r="P74" s="191"/>
      <c r="Q74" s="188"/>
      <c r="R74" s="191"/>
      <c r="S74" s="188"/>
      <c r="T74" s="191"/>
      <c r="U74" s="188"/>
      <c r="V74" s="191"/>
      <c r="W74" s="188"/>
      <c r="X74" s="191"/>
      <c r="Y74" s="188"/>
      <c r="Z74" s="191"/>
      <c r="AA74" s="188"/>
      <c r="AB74" s="189">
        <f t="shared" si="1"/>
        <v>6</v>
      </c>
    </row>
    <row r="75" spans="1:28" s="192" customFormat="1" ht="33" customHeight="1">
      <c r="A75" s="185"/>
      <c r="B75" s="186"/>
      <c r="C75" s="187"/>
      <c r="D75" s="188"/>
      <c r="E75" s="189"/>
      <c r="F75" s="190" t="s">
        <v>1732</v>
      </c>
      <c r="G75" s="188">
        <v>7</v>
      </c>
      <c r="H75" s="191" t="s">
        <v>1199</v>
      </c>
      <c r="I75" s="188">
        <v>3</v>
      </c>
      <c r="J75" s="191" t="s">
        <v>1201</v>
      </c>
      <c r="K75" s="188">
        <v>4</v>
      </c>
      <c r="L75" s="191"/>
      <c r="M75" s="188"/>
      <c r="N75" s="191"/>
      <c r="O75" s="188"/>
      <c r="P75" s="191"/>
      <c r="Q75" s="188"/>
      <c r="R75" s="191"/>
      <c r="S75" s="188"/>
      <c r="T75" s="191"/>
      <c r="U75" s="188"/>
      <c r="V75" s="191"/>
      <c r="W75" s="188"/>
      <c r="X75" s="191"/>
      <c r="Y75" s="188"/>
      <c r="Z75" s="191"/>
      <c r="AA75" s="188"/>
      <c r="AB75" s="189">
        <f t="shared" si="1"/>
        <v>7</v>
      </c>
    </row>
    <row r="76" spans="1:28" s="192" customFormat="1" ht="18" customHeight="1">
      <c r="A76" s="185"/>
      <c r="B76" s="186"/>
      <c r="C76" s="187"/>
      <c r="D76" s="188"/>
      <c r="E76" s="189"/>
      <c r="F76" s="190" t="s">
        <v>1305</v>
      </c>
      <c r="G76" s="188">
        <v>2</v>
      </c>
      <c r="H76" s="191" t="s">
        <v>1195</v>
      </c>
      <c r="I76" s="188">
        <v>2</v>
      </c>
      <c r="J76" s="191"/>
      <c r="K76" s="188"/>
      <c r="L76" s="191"/>
      <c r="M76" s="188"/>
      <c r="N76" s="191"/>
      <c r="O76" s="188"/>
      <c r="P76" s="191"/>
      <c r="Q76" s="188"/>
      <c r="R76" s="191"/>
      <c r="S76" s="188"/>
      <c r="T76" s="191"/>
      <c r="U76" s="188"/>
      <c r="V76" s="191"/>
      <c r="W76" s="188"/>
      <c r="X76" s="191"/>
      <c r="Y76" s="188"/>
      <c r="Z76" s="191"/>
      <c r="AA76" s="188"/>
      <c r="AB76" s="189">
        <f t="shared" si="1"/>
        <v>2</v>
      </c>
    </row>
    <row r="77" spans="1:28" s="192" customFormat="1" ht="18" customHeight="1">
      <c r="A77" s="185"/>
      <c r="B77" s="186"/>
      <c r="C77" s="187"/>
      <c r="D77" s="188"/>
      <c r="E77" s="189"/>
      <c r="F77" s="190" t="s">
        <v>1298</v>
      </c>
      <c r="G77" s="188">
        <v>4</v>
      </c>
      <c r="H77" s="191" t="s">
        <v>1197</v>
      </c>
      <c r="I77" s="188">
        <v>2</v>
      </c>
      <c r="J77" s="191" t="s">
        <v>1199</v>
      </c>
      <c r="K77" s="188">
        <v>2</v>
      </c>
      <c r="L77" s="191"/>
      <c r="M77" s="188"/>
      <c r="N77" s="191"/>
      <c r="O77" s="188"/>
      <c r="P77" s="191"/>
      <c r="Q77" s="188"/>
      <c r="R77" s="191"/>
      <c r="S77" s="188"/>
      <c r="T77" s="191"/>
      <c r="U77" s="188"/>
      <c r="V77" s="191"/>
      <c r="W77" s="188"/>
      <c r="X77" s="191"/>
      <c r="Y77" s="188"/>
      <c r="Z77" s="191"/>
      <c r="AA77" s="188"/>
      <c r="AB77" s="189">
        <f t="shared" si="1"/>
        <v>4</v>
      </c>
    </row>
    <row r="78" spans="1:28" s="192" customFormat="1" ht="26.25" customHeight="1">
      <c r="A78" s="185"/>
      <c r="B78" s="186"/>
      <c r="C78" s="187"/>
      <c r="D78" s="188"/>
      <c r="E78" s="189"/>
      <c r="F78" s="190" t="s">
        <v>1733</v>
      </c>
      <c r="G78" s="188">
        <v>2</v>
      </c>
      <c r="H78" s="191" t="s">
        <v>1201</v>
      </c>
      <c r="I78" s="188">
        <v>2</v>
      </c>
      <c r="J78" s="191"/>
      <c r="K78" s="188"/>
      <c r="L78" s="191"/>
      <c r="M78" s="188"/>
      <c r="N78" s="191"/>
      <c r="O78" s="188"/>
      <c r="P78" s="191"/>
      <c r="Q78" s="188"/>
      <c r="R78" s="191"/>
      <c r="S78" s="188"/>
      <c r="T78" s="191"/>
      <c r="U78" s="188"/>
      <c r="V78" s="191"/>
      <c r="W78" s="188"/>
      <c r="X78" s="191"/>
      <c r="Y78" s="188"/>
      <c r="Z78" s="191"/>
      <c r="AA78" s="188"/>
      <c r="AB78" s="189">
        <f t="shared" si="1"/>
        <v>2</v>
      </c>
    </row>
    <row r="79" spans="1:28" s="192" customFormat="1" ht="28.5" customHeight="1">
      <c r="A79" s="185"/>
      <c r="B79" s="186"/>
      <c r="C79" s="187"/>
      <c r="D79" s="188"/>
      <c r="E79" s="189"/>
      <c r="F79" s="190" t="s">
        <v>1734</v>
      </c>
      <c r="G79" s="188">
        <v>2</v>
      </c>
      <c r="H79" s="191" t="s">
        <v>1201</v>
      </c>
      <c r="I79" s="188">
        <v>2</v>
      </c>
      <c r="J79" s="191"/>
      <c r="K79" s="188"/>
      <c r="L79" s="191"/>
      <c r="M79" s="188"/>
      <c r="N79" s="191"/>
      <c r="O79" s="188"/>
      <c r="P79" s="191"/>
      <c r="Q79" s="188"/>
      <c r="R79" s="191"/>
      <c r="S79" s="188"/>
      <c r="T79" s="191"/>
      <c r="U79" s="188"/>
      <c r="V79" s="191"/>
      <c r="W79" s="188"/>
      <c r="X79" s="191"/>
      <c r="Y79" s="188"/>
      <c r="Z79" s="191"/>
      <c r="AA79" s="188"/>
      <c r="AB79" s="189">
        <f t="shared" si="1"/>
        <v>2</v>
      </c>
    </row>
    <row r="80" spans="1:28" s="192" customFormat="1" ht="18" customHeight="1">
      <c r="A80" s="185" t="s">
        <v>731</v>
      </c>
      <c r="B80" s="186" t="s">
        <v>993</v>
      </c>
      <c r="C80" s="187">
        <v>20</v>
      </c>
      <c r="D80" s="188"/>
      <c r="E80" s="189">
        <v>20</v>
      </c>
      <c r="F80" s="190" t="s">
        <v>426</v>
      </c>
      <c r="G80" s="188">
        <v>2</v>
      </c>
      <c r="H80" s="191" t="s">
        <v>1194</v>
      </c>
      <c r="I80" s="188">
        <v>2</v>
      </c>
      <c r="J80" s="191"/>
      <c r="K80" s="188"/>
      <c r="L80" s="191"/>
      <c r="M80" s="188"/>
      <c r="N80" s="191"/>
      <c r="O80" s="188"/>
      <c r="P80" s="191"/>
      <c r="Q80" s="188"/>
      <c r="R80" s="191"/>
      <c r="S80" s="188"/>
      <c r="T80" s="191"/>
      <c r="U80" s="188"/>
      <c r="V80" s="191"/>
      <c r="W80" s="188"/>
      <c r="X80" s="191"/>
      <c r="Y80" s="188"/>
      <c r="Z80" s="191"/>
      <c r="AA80" s="188"/>
      <c r="AB80" s="189">
        <f t="shared" si="1"/>
        <v>2</v>
      </c>
    </row>
    <row r="81" spans="1:28" s="192" customFormat="1" ht="29.25" customHeight="1">
      <c r="A81" s="185"/>
      <c r="B81" s="186"/>
      <c r="C81" s="187"/>
      <c r="D81" s="188"/>
      <c r="E81" s="189"/>
      <c r="F81" s="190" t="s">
        <v>1296</v>
      </c>
      <c r="G81" s="188">
        <v>5</v>
      </c>
      <c r="H81" s="191" t="s">
        <v>1695</v>
      </c>
      <c r="I81" s="188">
        <v>3</v>
      </c>
      <c r="J81" s="191" t="s">
        <v>1199</v>
      </c>
      <c r="K81" s="188">
        <v>2</v>
      </c>
      <c r="L81" s="191"/>
      <c r="M81" s="188"/>
      <c r="N81" s="191"/>
      <c r="O81" s="188"/>
      <c r="P81" s="191"/>
      <c r="Q81" s="188"/>
      <c r="R81" s="191"/>
      <c r="S81" s="188"/>
      <c r="T81" s="191"/>
      <c r="U81" s="188"/>
      <c r="V81" s="191"/>
      <c r="W81" s="188"/>
      <c r="X81" s="191"/>
      <c r="Y81" s="188"/>
      <c r="Z81" s="191"/>
      <c r="AA81" s="188"/>
      <c r="AB81" s="189">
        <f t="shared" si="1"/>
        <v>5</v>
      </c>
    </row>
    <row r="82" spans="1:28" s="192" customFormat="1" ht="18" customHeight="1">
      <c r="A82" s="185"/>
      <c r="B82" s="186"/>
      <c r="C82" s="187"/>
      <c r="D82" s="188"/>
      <c r="E82" s="189"/>
      <c r="F82" s="190" t="s">
        <v>1298</v>
      </c>
      <c r="G82" s="188">
        <v>2</v>
      </c>
      <c r="H82" s="191" t="s">
        <v>1695</v>
      </c>
      <c r="I82" s="188">
        <v>2</v>
      </c>
      <c r="J82" s="191"/>
      <c r="K82" s="188"/>
      <c r="L82" s="191"/>
      <c r="M82" s="188"/>
      <c r="N82" s="191"/>
      <c r="O82" s="188"/>
      <c r="P82" s="191"/>
      <c r="Q82" s="188"/>
      <c r="R82" s="191"/>
      <c r="S82" s="188"/>
      <c r="T82" s="191"/>
      <c r="U82" s="188"/>
      <c r="V82" s="191"/>
      <c r="W82" s="188"/>
      <c r="X82" s="191"/>
      <c r="Y82" s="188"/>
      <c r="Z82" s="191"/>
      <c r="AA82" s="188"/>
      <c r="AB82" s="189">
        <f t="shared" si="1"/>
        <v>2</v>
      </c>
    </row>
    <row r="83" spans="1:28" s="192" customFormat="1" ht="18" customHeight="1">
      <c r="A83" s="185"/>
      <c r="B83" s="186"/>
      <c r="C83" s="187"/>
      <c r="D83" s="188"/>
      <c r="E83" s="189"/>
      <c r="F83" s="190" t="s">
        <v>1300</v>
      </c>
      <c r="G83" s="188">
        <v>4</v>
      </c>
      <c r="H83" s="191" t="s">
        <v>1695</v>
      </c>
      <c r="I83" s="188">
        <v>4</v>
      </c>
      <c r="J83" s="191"/>
      <c r="K83" s="188"/>
      <c r="L83" s="191"/>
      <c r="M83" s="188"/>
      <c r="N83" s="191"/>
      <c r="O83" s="188"/>
      <c r="P83" s="191"/>
      <c r="Q83" s="188"/>
      <c r="R83" s="191"/>
      <c r="S83" s="188"/>
      <c r="T83" s="191"/>
      <c r="U83" s="188"/>
      <c r="V83" s="191"/>
      <c r="W83" s="188"/>
      <c r="X83" s="191"/>
      <c r="Y83" s="188"/>
      <c r="Z83" s="191"/>
      <c r="AA83" s="188"/>
      <c r="AB83" s="189">
        <f t="shared" si="1"/>
        <v>4</v>
      </c>
    </row>
    <row r="84" spans="1:28" s="192" customFormat="1" ht="35.25" customHeight="1">
      <c r="A84" s="185"/>
      <c r="B84" s="186"/>
      <c r="C84" s="187"/>
      <c r="D84" s="188"/>
      <c r="E84" s="189"/>
      <c r="F84" s="190" t="s">
        <v>1727</v>
      </c>
      <c r="G84" s="188">
        <v>3</v>
      </c>
      <c r="H84" s="191" t="s">
        <v>1199</v>
      </c>
      <c r="I84" s="188">
        <v>3</v>
      </c>
      <c r="J84" s="191"/>
      <c r="K84" s="188"/>
      <c r="L84" s="191"/>
      <c r="M84" s="188"/>
      <c r="N84" s="191"/>
      <c r="O84" s="188"/>
      <c r="P84" s="191"/>
      <c r="Q84" s="188"/>
      <c r="R84" s="191"/>
      <c r="S84" s="188"/>
      <c r="T84" s="191"/>
      <c r="U84" s="188"/>
      <c r="V84" s="191"/>
      <c r="W84" s="188"/>
      <c r="X84" s="191"/>
      <c r="Y84" s="188"/>
      <c r="Z84" s="191"/>
      <c r="AA84" s="188"/>
      <c r="AB84" s="189">
        <f t="shared" si="1"/>
        <v>3</v>
      </c>
    </row>
    <row r="85" spans="1:28" s="192" customFormat="1" ht="27.75" customHeight="1">
      <c r="A85" s="185"/>
      <c r="B85" s="186"/>
      <c r="C85" s="187"/>
      <c r="D85" s="188"/>
      <c r="E85" s="189"/>
      <c r="F85" s="190" t="s">
        <v>1735</v>
      </c>
      <c r="G85" s="188">
        <v>2</v>
      </c>
      <c r="H85" s="191" t="s">
        <v>1201</v>
      </c>
      <c r="I85" s="188">
        <v>2</v>
      </c>
      <c r="J85" s="191"/>
      <c r="K85" s="188"/>
      <c r="L85" s="191"/>
      <c r="M85" s="188"/>
      <c r="N85" s="191"/>
      <c r="O85" s="188"/>
      <c r="P85" s="191"/>
      <c r="Q85" s="188"/>
      <c r="R85" s="191"/>
      <c r="S85" s="188"/>
      <c r="T85" s="191"/>
      <c r="U85" s="188"/>
      <c r="V85" s="191"/>
      <c r="W85" s="188"/>
      <c r="X85" s="191"/>
      <c r="Y85" s="188"/>
      <c r="Z85" s="191"/>
      <c r="AA85" s="188"/>
      <c r="AB85" s="189">
        <f t="shared" si="1"/>
        <v>2</v>
      </c>
    </row>
    <row r="86" spans="1:28" s="192" customFormat="1" ht="18" customHeight="1">
      <c r="A86" s="185"/>
      <c r="B86" s="186"/>
      <c r="C86" s="187"/>
      <c r="D86" s="188"/>
      <c r="E86" s="189"/>
      <c r="F86" s="190" t="s">
        <v>1730</v>
      </c>
      <c r="G86" s="188">
        <v>2</v>
      </c>
      <c r="H86" s="191" t="s">
        <v>1197</v>
      </c>
      <c r="I86" s="188">
        <v>2</v>
      </c>
      <c r="J86" s="191"/>
      <c r="K86" s="188"/>
      <c r="L86" s="191"/>
      <c r="M86" s="188"/>
      <c r="N86" s="191"/>
      <c r="O86" s="188"/>
      <c r="P86" s="191"/>
      <c r="Q86" s="188"/>
      <c r="R86" s="191"/>
      <c r="S86" s="188"/>
      <c r="T86" s="191"/>
      <c r="U86" s="188"/>
      <c r="V86" s="191"/>
      <c r="W86" s="188"/>
      <c r="X86" s="191"/>
      <c r="Y86" s="188"/>
      <c r="Z86" s="191"/>
      <c r="AA86" s="188"/>
      <c r="AB86" s="189">
        <f t="shared" si="1"/>
        <v>2</v>
      </c>
    </row>
    <row r="87" spans="1:28" s="192" customFormat="1" ht="34.5" customHeight="1">
      <c r="A87" s="185" t="s">
        <v>859</v>
      </c>
      <c r="B87" s="186" t="s">
        <v>1019</v>
      </c>
      <c r="C87" s="187">
        <v>23</v>
      </c>
      <c r="D87" s="188"/>
      <c r="E87" s="189">
        <v>23</v>
      </c>
      <c r="F87" s="190" t="s">
        <v>1736</v>
      </c>
      <c r="G87" s="188">
        <v>6</v>
      </c>
      <c r="H87" s="191" t="s">
        <v>1195</v>
      </c>
      <c r="I87" s="188">
        <v>6</v>
      </c>
      <c r="J87" s="191"/>
      <c r="K87" s="188"/>
      <c r="L87" s="191"/>
      <c r="M87" s="188"/>
      <c r="N87" s="191"/>
      <c r="O87" s="188"/>
      <c r="P87" s="191"/>
      <c r="Q87" s="188"/>
      <c r="R87" s="191"/>
      <c r="S87" s="188"/>
      <c r="T87" s="191"/>
      <c r="U87" s="188"/>
      <c r="V87" s="191"/>
      <c r="W87" s="188"/>
      <c r="X87" s="191"/>
      <c r="Y87" s="188"/>
      <c r="Z87" s="191"/>
      <c r="AA87" s="188"/>
      <c r="AB87" s="189">
        <f t="shared" si="1"/>
        <v>6</v>
      </c>
    </row>
    <row r="88" spans="1:28" s="192" customFormat="1" ht="38.25" customHeight="1">
      <c r="A88" s="185"/>
      <c r="B88" s="186"/>
      <c r="C88" s="187"/>
      <c r="D88" s="188"/>
      <c r="E88" s="189"/>
      <c r="F88" s="190" t="s">
        <v>1737</v>
      </c>
      <c r="G88" s="188">
        <v>4</v>
      </c>
      <c r="H88" s="191" t="s">
        <v>1201</v>
      </c>
      <c r="I88" s="188">
        <v>4</v>
      </c>
      <c r="J88" s="191"/>
      <c r="K88" s="188"/>
      <c r="L88" s="191"/>
      <c r="M88" s="188"/>
      <c r="N88" s="191"/>
      <c r="O88" s="188"/>
      <c r="P88" s="191"/>
      <c r="Q88" s="188"/>
      <c r="R88" s="191"/>
      <c r="S88" s="188"/>
      <c r="T88" s="191"/>
      <c r="U88" s="188"/>
      <c r="V88" s="191"/>
      <c r="W88" s="188"/>
      <c r="X88" s="191"/>
      <c r="Y88" s="188"/>
      <c r="Z88" s="191"/>
      <c r="AA88" s="188"/>
      <c r="AB88" s="189">
        <f t="shared" si="1"/>
        <v>4</v>
      </c>
    </row>
    <row r="89" spans="1:28" s="192" customFormat="1" ht="18" customHeight="1">
      <c r="A89" s="185"/>
      <c r="B89" s="186"/>
      <c r="C89" s="187"/>
      <c r="D89" s="188"/>
      <c r="E89" s="189"/>
      <c r="F89" s="190" t="s">
        <v>1295</v>
      </c>
      <c r="G89" s="188">
        <v>3</v>
      </c>
      <c r="H89" s="191" t="s">
        <v>1695</v>
      </c>
      <c r="I89" s="188">
        <v>3</v>
      </c>
      <c r="J89" s="191"/>
      <c r="K89" s="188"/>
      <c r="L89" s="191"/>
      <c r="M89" s="188"/>
      <c r="N89" s="191"/>
      <c r="O89" s="188"/>
      <c r="P89" s="191"/>
      <c r="Q89" s="188"/>
      <c r="R89" s="191"/>
      <c r="S89" s="188"/>
      <c r="T89" s="191"/>
      <c r="U89" s="188"/>
      <c r="V89" s="191"/>
      <c r="W89" s="188"/>
      <c r="X89" s="191"/>
      <c r="Y89" s="188"/>
      <c r="Z89" s="191"/>
      <c r="AA89" s="188"/>
      <c r="AB89" s="189">
        <f t="shared" si="1"/>
        <v>3</v>
      </c>
    </row>
    <row r="90" spans="1:28" s="192" customFormat="1" ht="36.75" customHeight="1">
      <c r="A90" s="185"/>
      <c r="B90" s="186"/>
      <c r="C90" s="187"/>
      <c r="D90" s="188"/>
      <c r="E90" s="189"/>
      <c r="F90" s="190" t="s">
        <v>1727</v>
      </c>
      <c r="G90" s="188">
        <v>2</v>
      </c>
      <c r="H90" s="191" t="s">
        <v>1201</v>
      </c>
      <c r="I90" s="188">
        <v>2</v>
      </c>
      <c r="J90" s="191"/>
      <c r="K90" s="188"/>
      <c r="L90" s="191"/>
      <c r="M90" s="188"/>
      <c r="N90" s="191"/>
      <c r="O90" s="188"/>
      <c r="P90" s="191"/>
      <c r="Q90" s="188"/>
      <c r="R90" s="191"/>
      <c r="S90" s="188"/>
      <c r="T90" s="191"/>
      <c r="U90" s="188"/>
      <c r="V90" s="191"/>
      <c r="W90" s="188"/>
      <c r="X90" s="191"/>
      <c r="Y90" s="188"/>
      <c r="Z90" s="191"/>
      <c r="AA90" s="188"/>
      <c r="AB90" s="189">
        <f t="shared" si="1"/>
        <v>2</v>
      </c>
    </row>
    <row r="91" spans="1:28" s="192" customFormat="1" ht="18" customHeight="1">
      <c r="A91" s="185"/>
      <c r="B91" s="186"/>
      <c r="C91" s="187"/>
      <c r="D91" s="188"/>
      <c r="E91" s="189"/>
      <c r="F91" s="190" t="s">
        <v>1728</v>
      </c>
      <c r="G91" s="187">
        <v>2</v>
      </c>
      <c r="H91" s="191" t="s">
        <v>1201</v>
      </c>
      <c r="I91" s="188">
        <v>2</v>
      </c>
      <c r="J91" s="191"/>
      <c r="K91" s="188"/>
      <c r="L91" s="191"/>
      <c r="M91" s="188"/>
      <c r="N91" s="191"/>
      <c r="O91" s="188"/>
      <c r="P91" s="191"/>
      <c r="Q91" s="188"/>
      <c r="R91" s="191"/>
      <c r="S91" s="188"/>
      <c r="T91" s="191"/>
      <c r="U91" s="188"/>
      <c r="V91" s="191"/>
      <c r="W91" s="188"/>
      <c r="X91" s="191"/>
      <c r="Y91" s="188"/>
      <c r="Z91" s="191"/>
      <c r="AA91" s="188"/>
      <c r="AB91" s="189">
        <f t="shared" si="1"/>
        <v>2</v>
      </c>
    </row>
    <row r="92" spans="1:28" s="192" customFormat="1" ht="18" customHeight="1">
      <c r="A92" s="185"/>
      <c r="B92" s="186"/>
      <c r="C92" s="187"/>
      <c r="D92" s="188"/>
      <c r="E92" s="189"/>
      <c r="F92" s="190" t="s">
        <v>1302</v>
      </c>
      <c r="G92" s="187">
        <v>6</v>
      </c>
      <c r="H92" s="191" t="s">
        <v>1195</v>
      </c>
      <c r="I92" s="188">
        <v>4</v>
      </c>
      <c r="J92" s="191" t="s">
        <v>1197</v>
      </c>
      <c r="K92" s="188">
        <v>2</v>
      </c>
      <c r="L92" s="191"/>
      <c r="M92" s="188"/>
      <c r="N92" s="191"/>
      <c r="O92" s="188"/>
      <c r="P92" s="191"/>
      <c r="Q92" s="188"/>
      <c r="R92" s="191"/>
      <c r="S92" s="188"/>
      <c r="T92" s="191"/>
      <c r="U92" s="188"/>
      <c r="V92" s="191"/>
      <c r="W92" s="188"/>
      <c r="X92" s="191"/>
      <c r="Y92" s="188"/>
      <c r="Z92" s="191"/>
      <c r="AA92" s="188"/>
      <c r="AB92" s="189">
        <f t="shared" si="1"/>
        <v>6</v>
      </c>
    </row>
    <row r="93" spans="1:28" s="192" customFormat="1" ht="18" customHeight="1">
      <c r="A93" s="185" t="s">
        <v>893</v>
      </c>
      <c r="B93" s="186" t="s">
        <v>1080</v>
      </c>
      <c r="C93" s="187">
        <v>10</v>
      </c>
      <c r="D93" s="188"/>
      <c r="E93" s="189">
        <v>10</v>
      </c>
      <c r="F93" s="190" t="s">
        <v>1326</v>
      </c>
      <c r="G93" s="187">
        <v>3</v>
      </c>
      <c r="H93" s="191" t="s">
        <v>1715</v>
      </c>
      <c r="I93" s="188">
        <v>3</v>
      </c>
      <c r="J93" s="191"/>
      <c r="K93" s="188"/>
      <c r="L93" s="191"/>
      <c r="M93" s="188"/>
      <c r="N93" s="191"/>
      <c r="O93" s="188"/>
      <c r="P93" s="191"/>
      <c r="Q93" s="188"/>
      <c r="R93" s="191"/>
      <c r="S93" s="188"/>
      <c r="T93" s="191"/>
      <c r="U93" s="188"/>
      <c r="V93" s="191"/>
      <c r="W93" s="188"/>
      <c r="X93" s="191"/>
      <c r="Y93" s="188"/>
      <c r="Z93" s="191"/>
      <c r="AA93" s="188"/>
      <c r="AB93" s="189">
        <f t="shared" si="1"/>
        <v>3</v>
      </c>
    </row>
    <row r="94" spans="1:28" s="192" customFormat="1" ht="18" customHeight="1">
      <c r="A94" s="185"/>
      <c r="B94" s="186"/>
      <c r="C94" s="187"/>
      <c r="D94" s="188"/>
      <c r="E94" s="189"/>
      <c r="F94" s="190" t="s">
        <v>1669</v>
      </c>
      <c r="G94" s="188">
        <v>3</v>
      </c>
      <c r="H94" s="191" t="s">
        <v>1715</v>
      </c>
      <c r="I94" s="188">
        <v>3</v>
      </c>
      <c r="J94" s="191"/>
      <c r="K94" s="188"/>
      <c r="L94" s="191"/>
      <c r="M94" s="188"/>
      <c r="N94" s="191"/>
      <c r="O94" s="188"/>
      <c r="P94" s="191"/>
      <c r="Q94" s="188"/>
      <c r="R94" s="191"/>
      <c r="S94" s="188"/>
      <c r="T94" s="191"/>
      <c r="U94" s="188"/>
      <c r="V94" s="191"/>
      <c r="W94" s="188"/>
      <c r="X94" s="191"/>
      <c r="Y94" s="188"/>
      <c r="Z94" s="191"/>
      <c r="AA94" s="188"/>
      <c r="AB94" s="189">
        <f t="shared" si="1"/>
        <v>3</v>
      </c>
    </row>
    <row r="95" spans="1:28" s="192" customFormat="1" ht="18" customHeight="1">
      <c r="A95" s="185"/>
      <c r="B95" s="186"/>
      <c r="C95" s="187"/>
      <c r="D95" s="188"/>
      <c r="E95" s="189"/>
      <c r="F95" s="190" t="s">
        <v>1738</v>
      </c>
      <c r="G95" s="188">
        <v>2</v>
      </c>
      <c r="H95" s="191" t="s">
        <v>1714</v>
      </c>
      <c r="I95" s="188">
        <v>2</v>
      </c>
      <c r="J95" s="191"/>
      <c r="K95" s="188"/>
      <c r="L95" s="191"/>
      <c r="M95" s="188"/>
      <c r="N95" s="191"/>
      <c r="O95" s="188"/>
      <c r="P95" s="191"/>
      <c r="Q95" s="188"/>
      <c r="R95" s="191"/>
      <c r="S95" s="188"/>
      <c r="T95" s="191"/>
      <c r="U95" s="188"/>
      <c r="V95" s="191"/>
      <c r="W95" s="188"/>
      <c r="X95" s="191"/>
      <c r="Y95" s="188"/>
      <c r="Z95" s="191"/>
      <c r="AA95" s="188"/>
      <c r="AB95" s="189">
        <f t="shared" si="1"/>
        <v>2</v>
      </c>
    </row>
    <row r="96" spans="1:28" s="192" customFormat="1" ht="18" customHeight="1">
      <c r="A96" s="185"/>
      <c r="B96" s="186"/>
      <c r="C96" s="187"/>
      <c r="D96" s="188"/>
      <c r="E96" s="189"/>
      <c r="F96" s="190" t="s">
        <v>334</v>
      </c>
      <c r="G96" s="188">
        <v>2</v>
      </c>
      <c r="H96" s="191" t="s">
        <v>1700</v>
      </c>
      <c r="I96" s="188">
        <v>2</v>
      </c>
      <c r="J96" s="191"/>
      <c r="K96" s="188"/>
      <c r="L96" s="191"/>
      <c r="M96" s="188"/>
      <c r="N96" s="191"/>
      <c r="O96" s="188"/>
      <c r="P96" s="191"/>
      <c r="Q96" s="188"/>
      <c r="R96" s="191"/>
      <c r="S96" s="188"/>
      <c r="T96" s="191"/>
      <c r="U96" s="188"/>
      <c r="V96" s="191"/>
      <c r="W96" s="188"/>
      <c r="X96" s="191"/>
      <c r="Y96" s="188"/>
      <c r="Z96" s="191"/>
      <c r="AA96" s="188"/>
      <c r="AB96" s="189">
        <f t="shared" si="1"/>
        <v>2</v>
      </c>
    </row>
    <row r="97" spans="1:28" s="192" customFormat="1" ht="18" customHeight="1">
      <c r="A97" s="185" t="s">
        <v>898</v>
      </c>
      <c r="B97" s="186" t="s">
        <v>1086</v>
      </c>
      <c r="C97" s="187">
        <v>20</v>
      </c>
      <c r="D97" s="188"/>
      <c r="E97" s="189">
        <v>20</v>
      </c>
      <c r="F97" s="190" t="s">
        <v>1739</v>
      </c>
      <c r="G97" s="188">
        <v>8</v>
      </c>
      <c r="H97" s="191" t="s">
        <v>1715</v>
      </c>
      <c r="I97" s="188">
        <v>4</v>
      </c>
      <c r="J97" s="191" t="s">
        <v>1713</v>
      </c>
      <c r="K97" s="188">
        <v>4</v>
      </c>
      <c r="L97" s="191"/>
      <c r="M97" s="188"/>
      <c r="N97" s="191"/>
      <c r="O97" s="188"/>
      <c r="P97" s="191"/>
      <c r="Q97" s="188"/>
      <c r="R97" s="191"/>
      <c r="S97" s="188"/>
      <c r="T97" s="191"/>
      <c r="U97" s="188"/>
      <c r="V97" s="191"/>
      <c r="W97" s="188"/>
      <c r="X97" s="191"/>
      <c r="Y97" s="188"/>
      <c r="Z97" s="191"/>
      <c r="AA97" s="188"/>
      <c r="AB97" s="189">
        <f t="shared" si="1"/>
        <v>8</v>
      </c>
    </row>
    <row r="98" spans="1:28" s="192" customFormat="1" ht="18" customHeight="1">
      <c r="A98" s="185"/>
      <c r="B98" s="186"/>
      <c r="C98" s="187"/>
      <c r="D98" s="188"/>
      <c r="E98" s="189"/>
      <c r="F98" s="190" t="s">
        <v>1740</v>
      </c>
      <c r="G98" s="188">
        <v>6</v>
      </c>
      <c r="H98" s="191" t="s">
        <v>1713</v>
      </c>
      <c r="I98" s="188">
        <v>6</v>
      </c>
      <c r="J98" s="191"/>
      <c r="K98" s="188"/>
      <c r="L98" s="191"/>
      <c r="M98" s="188"/>
      <c r="N98" s="191"/>
      <c r="O98" s="188"/>
      <c r="P98" s="191"/>
      <c r="Q98" s="188"/>
      <c r="R98" s="191"/>
      <c r="S98" s="188"/>
      <c r="T98" s="191"/>
      <c r="U98" s="188"/>
      <c r="V98" s="191"/>
      <c r="W98" s="188"/>
      <c r="X98" s="191"/>
      <c r="Y98" s="188"/>
      <c r="Z98" s="191"/>
      <c r="AA98" s="188"/>
      <c r="AB98" s="189">
        <f t="shared" si="1"/>
        <v>6</v>
      </c>
    </row>
    <row r="99" spans="1:28" s="192" customFormat="1" ht="18" customHeight="1">
      <c r="A99" s="185"/>
      <c r="B99" s="186"/>
      <c r="C99" s="187"/>
      <c r="D99" s="188"/>
      <c r="E99" s="189"/>
      <c r="F99" s="190" t="s">
        <v>1741</v>
      </c>
      <c r="G99" s="188">
        <v>6</v>
      </c>
      <c r="H99" s="191" t="s">
        <v>1714</v>
      </c>
      <c r="I99" s="188">
        <v>6</v>
      </c>
      <c r="J99" s="191"/>
      <c r="K99" s="188"/>
      <c r="L99" s="191"/>
      <c r="M99" s="188"/>
      <c r="N99" s="191"/>
      <c r="O99" s="188"/>
      <c r="P99" s="191"/>
      <c r="Q99" s="188"/>
      <c r="R99" s="191"/>
      <c r="S99" s="188"/>
      <c r="T99" s="191"/>
      <c r="U99" s="188"/>
      <c r="V99" s="191"/>
      <c r="W99" s="188"/>
      <c r="X99" s="191"/>
      <c r="Y99" s="188"/>
      <c r="Z99" s="191"/>
      <c r="AA99" s="188"/>
      <c r="AB99" s="189">
        <f t="shared" si="1"/>
        <v>6</v>
      </c>
    </row>
    <row r="100" spans="1:28" s="192" customFormat="1" ht="18" customHeight="1">
      <c r="A100" s="185" t="s">
        <v>903</v>
      </c>
      <c r="B100" s="186" t="s">
        <v>951</v>
      </c>
      <c r="C100" s="187">
        <v>20</v>
      </c>
      <c r="D100" s="188"/>
      <c r="E100" s="189">
        <v>20</v>
      </c>
      <c r="F100" s="190" t="s">
        <v>1306</v>
      </c>
      <c r="G100" s="188">
        <v>2</v>
      </c>
      <c r="H100" s="191" t="s">
        <v>1489</v>
      </c>
      <c r="I100" s="188">
        <v>2</v>
      </c>
      <c r="J100" s="191"/>
      <c r="K100" s="188"/>
      <c r="L100" s="191"/>
      <c r="M100" s="188"/>
      <c r="N100" s="191"/>
      <c r="O100" s="188"/>
      <c r="P100" s="191"/>
      <c r="Q100" s="188"/>
      <c r="R100" s="191"/>
      <c r="S100" s="188"/>
      <c r="T100" s="191"/>
      <c r="U100" s="188"/>
      <c r="V100" s="191"/>
      <c r="W100" s="188"/>
      <c r="X100" s="191"/>
      <c r="Y100" s="188"/>
      <c r="Z100" s="191"/>
      <c r="AA100" s="188"/>
      <c r="AB100" s="189">
        <f t="shared" si="1"/>
        <v>2</v>
      </c>
    </row>
    <row r="101" spans="1:28" s="192" customFormat="1" ht="27" customHeight="1">
      <c r="A101" s="185"/>
      <c r="B101" s="186"/>
      <c r="C101" s="187"/>
      <c r="D101" s="188"/>
      <c r="E101" s="189"/>
      <c r="F101" s="190" t="s">
        <v>1742</v>
      </c>
      <c r="G101" s="188">
        <v>3</v>
      </c>
      <c r="H101" s="191" t="s">
        <v>1487</v>
      </c>
      <c r="I101" s="188">
        <v>3</v>
      </c>
      <c r="J101" s="191"/>
      <c r="K101" s="188"/>
      <c r="L101" s="191"/>
      <c r="M101" s="188"/>
      <c r="N101" s="191"/>
      <c r="O101" s="188"/>
      <c r="P101" s="191"/>
      <c r="Q101" s="188"/>
      <c r="R101" s="191"/>
      <c r="S101" s="188"/>
      <c r="T101" s="191"/>
      <c r="U101" s="188"/>
      <c r="V101" s="191"/>
      <c r="W101" s="188"/>
      <c r="X101" s="191"/>
      <c r="Y101" s="188"/>
      <c r="Z101" s="191"/>
      <c r="AA101" s="188"/>
      <c r="AB101" s="189">
        <f t="shared" si="1"/>
        <v>3</v>
      </c>
    </row>
    <row r="102" spans="1:28" s="192" customFormat="1" ht="18" customHeight="1">
      <c r="A102" s="185"/>
      <c r="B102" s="186"/>
      <c r="C102" s="187"/>
      <c r="D102" s="188"/>
      <c r="E102" s="189"/>
      <c r="F102" s="190" t="s">
        <v>1743</v>
      </c>
      <c r="G102" s="188">
        <v>8</v>
      </c>
      <c r="H102" s="191" t="s">
        <v>1487</v>
      </c>
      <c r="I102" s="188">
        <v>3</v>
      </c>
      <c r="J102" s="191" t="s">
        <v>1488</v>
      </c>
      <c r="K102" s="188">
        <v>3</v>
      </c>
      <c r="L102" s="191" t="s">
        <v>1489</v>
      </c>
      <c r="M102" s="188">
        <v>2</v>
      </c>
      <c r="N102" s="191"/>
      <c r="O102" s="188"/>
      <c r="P102" s="191"/>
      <c r="Q102" s="188"/>
      <c r="R102" s="191"/>
      <c r="S102" s="188"/>
      <c r="T102" s="191"/>
      <c r="U102" s="188"/>
      <c r="V102" s="191"/>
      <c r="W102" s="188"/>
      <c r="X102" s="191"/>
      <c r="Y102" s="188"/>
      <c r="Z102" s="191"/>
      <c r="AA102" s="188"/>
      <c r="AB102" s="189">
        <f t="shared" si="1"/>
        <v>8</v>
      </c>
    </row>
    <row r="103" spans="1:28" s="192" customFormat="1" ht="18" customHeight="1">
      <c r="A103" s="185"/>
      <c r="B103" s="186"/>
      <c r="C103" s="187"/>
      <c r="D103" s="188"/>
      <c r="E103" s="189"/>
      <c r="F103" s="190" t="s">
        <v>1291</v>
      </c>
      <c r="G103" s="188">
        <v>3</v>
      </c>
      <c r="H103" s="191" t="s">
        <v>1491</v>
      </c>
      <c r="I103" s="188">
        <v>3</v>
      </c>
      <c r="J103" s="191"/>
      <c r="K103" s="188"/>
      <c r="L103" s="191"/>
      <c r="M103" s="188"/>
      <c r="N103" s="191"/>
      <c r="O103" s="188"/>
      <c r="P103" s="191"/>
      <c r="Q103" s="188"/>
      <c r="R103" s="191"/>
      <c r="S103" s="188"/>
      <c r="T103" s="191"/>
      <c r="U103" s="188"/>
      <c r="V103" s="191"/>
      <c r="W103" s="188"/>
      <c r="X103" s="191"/>
      <c r="Y103" s="188"/>
      <c r="Z103" s="191"/>
      <c r="AA103" s="188"/>
      <c r="AB103" s="189">
        <f t="shared" si="1"/>
        <v>3</v>
      </c>
    </row>
    <row r="104" spans="1:28" s="192" customFormat="1" ht="18" customHeight="1">
      <c r="A104" s="185"/>
      <c r="B104" s="186"/>
      <c r="C104" s="187"/>
      <c r="D104" s="188"/>
      <c r="E104" s="189"/>
      <c r="F104" s="190" t="s">
        <v>1744</v>
      </c>
      <c r="G104" s="188">
        <v>2</v>
      </c>
      <c r="H104" s="191" t="s">
        <v>1491</v>
      </c>
      <c r="I104" s="188">
        <v>2</v>
      </c>
      <c r="J104" s="191"/>
      <c r="K104" s="188"/>
      <c r="L104" s="191"/>
      <c r="M104" s="188"/>
      <c r="N104" s="191"/>
      <c r="O104" s="188"/>
      <c r="P104" s="191"/>
      <c r="Q104" s="188"/>
      <c r="R104" s="191"/>
      <c r="S104" s="188"/>
      <c r="T104" s="191"/>
      <c r="U104" s="188"/>
      <c r="V104" s="191"/>
      <c r="W104" s="188"/>
      <c r="X104" s="191"/>
      <c r="Y104" s="188"/>
      <c r="Z104" s="191"/>
      <c r="AA104" s="188"/>
      <c r="AB104" s="189">
        <f t="shared" si="1"/>
        <v>2</v>
      </c>
    </row>
    <row r="105" spans="1:28" s="192" customFormat="1" ht="27.75" customHeight="1">
      <c r="A105" s="185"/>
      <c r="B105" s="186"/>
      <c r="C105" s="187"/>
      <c r="D105" s="188"/>
      <c r="E105" s="189"/>
      <c r="F105" s="190" t="s">
        <v>1745</v>
      </c>
      <c r="G105" s="188">
        <v>2</v>
      </c>
      <c r="H105" s="191" t="s">
        <v>1489</v>
      </c>
      <c r="I105" s="188">
        <v>2</v>
      </c>
      <c r="J105" s="191"/>
      <c r="K105" s="188"/>
      <c r="L105" s="191"/>
      <c r="M105" s="188"/>
      <c r="N105" s="191"/>
      <c r="O105" s="188"/>
      <c r="P105" s="191"/>
      <c r="Q105" s="188"/>
      <c r="R105" s="191"/>
      <c r="S105" s="188"/>
      <c r="T105" s="191"/>
      <c r="U105" s="188"/>
      <c r="V105" s="191"/>
      <c r="W105" s="188"/>
      <c r="X105" s="191"/>
      <c r="Y105" s="188"/>
      <c r="Z105" s="191"/>
      <c r="AA105" s="188"/>
      <c r="AB105" s="189">
        <f t="shared" si="1"/>
        <v>2</v>
      </c>
    </row>
    <row r="106" spans="1:28" s="192" customFormat="1" ht="18" customHeight="1">
      <c r="A106" s="185" t="s">
        <v>908</v>
      </c>
      <c r="B106" s="186" t="s">
        <v>980</v>
      </c>
      <c r="C106" s="187">
        <v>20</v>
      </c>
      <c r="D106" s="188"/>
      <c r="E106" s="189">
        <v>20</v>
      </c>
      <c r="F106" s="190" t="s">
        <v>426</v>
      </c>
      <c r="G106" s="188">
        <v>12</v>
      </c>
      <c r="H106" s="191" t="s">
        <v>1693</v>
      </c>
      <c r="I106" s="188">
        <v>2</v>
      </c>
      <c r="J106" s="191" t="s">
        <v>1688</v>
      </c>
      <c r="K106" s="188">
        <v>2</v>
      </c>
      <c r="L106" s="191" t="s">
        <v>1484</v>
      </c>
      <c r="M106" s="188">
        <v>2</v>
      </c>
      <c r="N106" s="191" t="s">
        <v>1485</v>
      </c>
      <c r="O106" s="188">
        <v>2</v>
      </c>
      <c r="P106" s="191" t="s">
        <v>1486</v>
      </c>
      <c r="Q106" s="188">
        <v>2</v>
      </c>
      <c r="R106" s="191"/>
      <c r="S106" s="188"/>
      <c r="T106" s="191"/>
      <c r="U106" s="188"/>
      <c r="V106" s="191"/>
      <c r="W106" s="188"/>
      <c r="X106" s="191"/>
      <c r="Y106" s="188"/>
      <c r="Z106" s="191"/>
      <c r="AA106" s="188"/>
      <c r="AB106" s="189">
        <f t="shared" si="1"/>
        <v>10</v>
      </c>
    </row>
    <row r="107" spans="1:28" s="192" customFormat="1" ht="18" customHeight="1">
      <c r="A107" s="185"/>
      <c r="B107" s="186"/>
      <c r="C107" s="187"/>
      <c r="D107" s="188"/>
      <c r="E107" s="189"/>
      <c r="F107" s="190"/>
      <c r="G107" s="188"/>
      <c r="H107" s="191" t="s">
        <v>1700</v>
      </c>
      <c r="I107" s="188">
        <v>2</v>
      </c>
      <c r="J107" s="191"/>
      <c r="K107" s="188"/>
      <c r="L107" s="191"/>
      <c r="M107" s="188"/>
      <c r="N107" s="191"/>
      <c r="O107" s="188"/>
      <c r="P107" s="191"/>
      <c r="Q107" s="188"/>
      <c r="R107" s="191"/>
      <c r="S107" s="188"/>
      <c r="T107" s="191"/>
      <c r="U107" s="188"/>
      <c r="V107" s="191"/>
      <c r="W107" s="188"/>
      <c r="X107" s="191"/>
      <c r="Y107" s="188"/>
      <c r="Z107" s="191"/>
      <c r="AA107" s="188"/>
      <c r="AB107" s="189">
        <f t="shared" si="1"/>
        <v>2</v>
      </c>
    </row>
    <row r="108" spans="1:28" s="192" customFormat="1" ht="18" customHeight="1">
      <c r="A108" s="185"/>
      <c r="B108" s="186"/>
      <c r="C108" s="187"/>
      <c r="D108" s="188"/>
      <c r="E108" s="189"/>
      <c r="F108" s="190" t="s">
        <v>1746</v>
      </c>
      <c r="G108" s="188">
        <v>4</v>
      </c>
      <c r="H108" s="191" t="s">
        <v>1484</v>
      </c>
      <c r="I108" s="188">
        <v>2</v>
      </c>
      <c r="J108" s="191" t="s">
        <v>1485</v>
      </c>
      <c r="K108" s="188">
        <v>2</v>
      </c>
      <c r="L108" s="191"/>
      <c r="M108" s="188"/>
      <c r="N108" s="191"/>
      <c r="O108" s="188"/>
      <c r="P108" s="191"/>
      <c r="Q108" s="188"/>
      <c r="R108" s="191"/>
      <c r="S108" s="188"/>
      <c r="T108" s="191"/>
      <c r="U108" s="188"/>
      <c r="V108" s="191"/>
      <c r="W108" s="188"/>
      <c r="X108" s="191"/>
      <c r="Y108" s="188"/>
      <c r="Z108" s="191"/>
      <c r="AA108" s="188"/>
      <c r="AB108" s="189">
        <f t="shared" si="1"/>
        <v>4</v>
      </c>
    </row>
    <row r="109" spans="1:28" s="192" customFormat="1" ht="18" customHeight="1">
      <c r="A109" s="185"/>
      <c r="B109" s="186"/>
      <c r="C109" s="187"/>
      <c r="D109" s="188"/>
      <c r="E109" s="189"/>
      <c r="F109" s="190" t="s">
        <v>1747</v>
      </c>
      <c r="G109" s="188">
        <v>4</v>
      </c>
      <c r="H109" s="191" t="s">
        <v>1491</v>
      </c>
      <c r="I109" s="188">
        <v>2</v>
      </c>
      <c r="J109" s="191" t="s">
        <v>1494</v>
      </c>
      <c r="K109" s="188">
        <v>2</v>
      </c>
      <c r="L109" s="191"/>
      <c r="M109" s="188"/>
      <c r="N109" s="191"/>
      <c r="O109" s="188"/>
      <c r="P109" s="191"/>
      <c r="Q109" s="188"/>
      <c r="R109" s="191"/>
      <c r="S109" s="188"/>
      <c r="T109" s="191"/>
      <c r="U109" s="188"/>
      <c r="V109" s="191"/>
      <c r="W109" s="188"/>
      <c r="X109" s="191"/>
      <c r="Y109" s="188"/>
      <c r="Z109" s="191"/>
      <c r="AA109" s="188"/>
      <c r="AB109" s="189">
        <f t="shared" si="1"/>
        <v>4</v>
      </c>
    </row>
    <row r="110" spans="1:28" s="192" customFormat="1" ht="18" customHeight="1">
      <c r="A110" s="185" t="s">
        <v>912</v>
      </c>
      <c r="B110" s="186" t="s">
        <v>967</v>
      </c>
      <c r="C110" s="187">
        <v>11</v>
      </c>
      <c r="D110" s="188"/>
      <c r="E110" s="189">
        <v>11</v>
      </c>
      <c r="F110" s="190" t="s">
        <v>1306</v>
      </c>
      <c r="G110" s="188">
        <v>3</v>
      </c>
      <c r="H110" s="191" t="s">
        <v>1486</v>
      </c>
      <c r="I110" s="188">
        <v>3</v>
      </c>
      <c r="J110" s="191"/>
      <c r="K110" s="188"/>
      <c r="L110" s="191"/>
      <c r="M110" s="188"/>
      <c r="N110" s="191"/>
      <c r="O110" s="188"/>
      <c r="P110" s="191"/>
      <c r="Q110" s="188"/>
      <c r="R110" s="191"/>
      <c r="S110" s="188"/>
      <c r="T110" s="191"/>
      <c r="U110" s="188"/>
      <c r="V110" s="191"/>
      <c r="W110" s="188"/>
      <c r="X110" s="191"/>
      <c r="Y110" s="188"/>
      <c r="Z110" s="191"/>
      <c r="AA110" s="188"/>
      <c r="AB110" s="189">
        <f t="shared" si="1"/>
        <v>3</v>
      </c>
    </row>
    <row r="111" spans="1:28" s="192" customFormat="1" ht="18" customHeight="1">
      <c r="A111" s="185"/>
      <c r="B111" s="186"/>
      <c r="C111" s="187"/>
      <c r="D111" s="188"/>
      <c r="E111" s="189"/>
      <c r="F111" s="190" t="s">
        <v>1746</v>
      </c>
      <c r="G111" s="188">
        <v>2</v>
      </c>
      <c r="H111" s="191" t="s">
        <v>1486</v>
      </c>
      <c r="I111" s="188">
        <v>2</v>
      </c>
      <c r="J111" s="191"/>
      <c r="K111" s="188"/>
      <c r="L111" s="191"/>
      <c r="M111" s="188"/>
      <c r="N111" s="191"/>
      <c r="O111" s="188"/>
      <c r="P111" s="191"/>
      <c r="Q111" s="188"/>
      <c r="R111" s="191"/>
      <c r="S111" s="188"/>
      <c r="T111" s="191"/>
      <c r="U111" s="188"/>
      <c r="V111" s="191"/>
      <c r="W111" s="188"/>
      <c r="X111" s="191"/>
      <c r="Y111" s="188"/>
      <c r="Z111" s="191"/>
      <c r="AA111" s="188"/>
      <c r="AB111" s="189">
        <f t="shared" si="1"/>
        <v>2</v>
      </c>
    </row>
    <row r="112" spans="1:28" s="192" customFormat="1" ht="28.5" customHeight="1">
      <c r="A112" s="185"/>
      <c r="B112" s="186"/>
      <c r="C112" s="187"/>
      <c r="D112" s="188"/>
      <c r="E112" s="189"/>
      <c r="F112" s="190" t="s">
        <v>1748</v>
      </c>
      <c r="G112" s="188">
        <v>2</v>
      </c>
      <c r="H112" s="191" t="s">
        <v>1487</v>
      </c>
      <c r="I112" s="188">
        <v>2</v>
      </c>
      <c r="J112" s="191"/>
      <c r="K112" s="188"/>
      <c r="L112" s="191"/>
      <c r="M112" s="188"/>
      <c r="N112" s="191"/>
      <c r="O112" s="188"/>
      <c r="P112" s="191"/>
      <c r="Q112" s="188"/>
      <c r="R112" s="191"/>
      <c r="S112" s="188"/>
      <c r="T112" s="191"/>
      <c r="U112" s="188"/>
      <c r="V112" s="191"/>
      <c r="W112" s="188"/>
      <c r="X112" s="191"/>
      <c r="Y112" s="188"/>
      <c r="Z112" s="191"/>
      <c r="AA112" s="188"/>
      <c r="AB112" s="189">
        <f t="shared" si="1"/>
        <v>2</v>
      </c>
    </row>
    <row r="113" spans="1:28" s="192" customFormat="1" ht="23.25" customHeight="1">
      <c r="A113" s="185"/>
      <c r="B113" s="186"/>
      <c r="C113" s="187"/>
      <c r="D113" s="188"/>
      <c r="E113" s="189"/>
      <c r="F113" s="190" t="s">
        <v>1749</v>
      </c>
      <c r="G113" s="188">
        <v>2</v>
      </c>
      <c r="H113" s="191" t="s">
        <v>1493</v>
      </c>
      <c r="I113" s="188">
        <v>2</v>
      </c>
      <c r="J113" s="191"/>
      <c r="K113" s="188"/>
      <c r="L113" s="191"/>
      <c r="M113" s="188"/>
      <c r="N113" s="191"/>
      <c r="O113" s="188"/>
      <c r="P113" s="191"/>
      <c r="Q113" s="188"/>
      <c r="R113" s="191"/>
      <c r="S113" s="188"/>
      <c r="T113" s="191"/>
      <c r="U113" s="188"/>
      <c r="V113" s="191"/>
      <c r="W113" s="188"/>
      <c r="X113" s="191"/>
      <c r="Y113" s="188"/>
      <c r="Z113" s="191"/>
      <c r="AA113" s="188"/>
      <c r="AB113" s="189">
        <f t="shared" si="1"/>
        <v>2</v>
      </c>
    </row>
    <row r="114" spans="1:28" s="192" customFormat="1" ht="36" customHeight="1">
      <c r="A114" s="185"/>
      <c r="B114" s="186"/>
      <c r="C114" s="187"/>
      <c r="D114" s="188"/>
      <c r="E114" s="189"/>
      <c r="F114" s="190" t="s">
        <v>1750</v>
      </c>
      <c r="G114" s="188">
        <v>2</v>
      </c>
      <c r="H114" s="191" t="s">
        <v>1493</v>
      </c>
      <c r="I114" s="188">
        <v>2</v>
      </c>
      <c r="J114" s="191"/>
      <c r="K114" s="188"/>
      <c r="L114" s="191"/>
      <c r="M114" s="188"/>
      <c r="N114" s="191"/>
      <c r="O114" s="188"/>
      <c r="P114" s="191"/>
      <c r="Q114" s="188"/>
      <c r="R114" s="191"/>
      <c r="S114" s="188"/>
      <c r="T114" s="191"/>
      <c r="U114" s="188"/>
      <c r="V114" s="191"/>
      <c r="W114" s="188"/>
      <c r="X114" s="191"/>
      <c r="Y114" s="188"/>
      <c r="Z114" s="191"/>
      <c r="AA114" s="188"/>
      <c r="AB114" s="189">
        <f t="shared" ref="AB114:AB206" si="2">I114+K114+M114+O114+Q114+S114+U114+W114+Y114+AA114</f>
        <v>2</v>
      </c>
    </row>
    <row r="115" spans="1:28" s="192" customFormat="1" ht="18" customHeight="1">
      <c r="A115" s="185" t="s">
        <v>918</v>
      </c>
      <c r="B115" s="186" t="s">
        <v>975</v>
      </c>
      <c r="C115" s="187">
        <v>20</v>
      </c>
      <c r="D115" s="188"/>
      <c r="E115" s="189">
        <v>20</v>
      </c>
      <c r="F115" s="190" t="s">
        <v>426</v>
      </c>
      <c r="G115" s="188">
        <v>10</v>
      </c>
      <c r="H115" s="191" t="s">
        <v>1693</v>
      </c>
      <c r="I115" s="188">
        <v>2</v>
      </c>
      <c r="J115" s="191" t="s">
        <v>1688</v>
      </c>
      <c r="K115" s="188">
        <v>2</v>
      </c>
      <c r="L115" s="191" t="s">
        <v>1697</v>
      </c>
      <c r="M115" s="188">
        <v>2</v>
      </c>
      <c r="N115" s="191" t="s">
        <v>1194</v>
      </c>
      <c r="O115" s="188">
        <v>2</v>
      </c>
      <c r="P115" s="191" t="s">
        <v>1195</v>
      </c>
      <c r="Q115" s="188">
        <v>2</v>
      </c>
      <c r="R115" s="191"/>
      <c r="S115" s="188"/>
      <c r="T115" s="191"/>
      <c r="U115" s="188"/>
      <c r="V115" s="191"/>
      <c r="W115" s="188"/>
      <c r="X115" s="191"/>
      <c r="Y115" s="188"/>
      <c r="Z115" s="191"/>
      <c r="AA115" s="188"/>
      <c r="AB115" s="189">
        <f t="shared" si="2"/>
        <v>10</v>
      </c>
    </row>
    <row r="116" spans="1:28" s="192" customFormat="1" ht="18" customHeight="1">
      <c r="A116" s="185"/>
      <c r="B116" s="186"/>
      <c r="C116" s="187"/>
      <c r="D116" s="188"/>
      <c r="E116" s="189"/>
      <c r="F116" s="190" t="s">
        <v>1662</v>
      </c>
      <c r="G116" s="188">
        <v>4</v>
      </c>
      <c r="H116" s="191" t="s">
        <v>1484</v>
      </c>
      <c r="I116" s="188">
        <v>2</v>
      </c>
      <c r="J116" s="191" t="s">
        <v>1485</v>
      </c>
      <c r="K116" s="188">
        <v>2</v>
      </c>
      <c r="L116" s="191"/>
      <c r="M116" s="188"/>
      <c r="N116" s="191"/>
      <c r="O116" s="188"/>
      <c r="P116" s="191"/>
      <c r="Q116" s="188"/>
      <c r="R116" s="191"/>
      <c r="S116" s="188"/>
      <c r="T116" s="191"/>
      <c r="U116" s="188"/>
      <c r="V116" s="191"/>
      <c r="W116" s="188"/>
      <c r="X116" s="191"/>
      <c r="Y116" s="188"/>
      <c r="Z116" s="191"/>
      <c r="AA116" s="188"/>
      <c r="AB116" s="189">
        <f t="shared" si="2"/>
        <v>4</v>
      </c>
    </row>
    <row r="117" spans="1:28" s="192" customFormat="1" ht="22.5" customHeight="1">
      <c r="A117" s="185"/>
      <c r="B117" s="186"/>
      <c r="C117" s="187"/>
      <c r="D117" s="188"/>
      <c r="E117" s="189"/>
      <c r="F117" s="190" t="s">
        <v>1751</v>
      </c>
      <c r="G117" s="188">
        <v>2</v>
      </c>
      <c r="H117" s="191" t="s">
        <v>1494</v>
      </c>
      <c r="I117" s="188">
        <v>2</v>
      </c>
      <c r="J117" s="191"/>
      <c r="K117" s="188"/>
      <c r="L117" s="191"/>
      <c r="M117" s="188"/>
      <c r="N117" s="191"/>
      <c r="O117" s="188"/>
      <c r="P117" s="191"/>
      <c r="Q117" s="188"/>
      <c r="R117" s="191"/>
      <c r="S117" s="188"/>
      <c r="T117" s="191"/>
      <c r="U117" s="188"/>
      <c r="V117" s="191"/>
      <c r="W117" s="188"/>
      <c r="X117" s="191"/>
      <c r="Y117" s="188"/>
      <c r="Z117" s="191"/>
      <c r="AA117" s="188"/>
      <c r="AB117" s="189">
        <f t="shared" si="2"/>
        <v>2</v>
      </c>
    </row>
    <row r="118" spans="1:28" s="192" customFormat="1" ht="18" customHeight="1">
      <c r="A118" s="185"/>
      <c r="B118" s="186"/>
      <c r="C118" s="187"/>
      <c r="D118" s="188"/>
      <c r="E118" s="189"/>
      <c r="F118" s="190" t="s">
        <v>1752</v>
      </c>
      <c r="G118" s="187">
        <v>2</v>
      </c>
      <c r="H118" s="191" t="s">
        <v>1488</v>
      </c>
      <c r="I118" s="188">
        <v>2</v>
      </c>
      <c r="J118" s="191"/>
      <c r="K118" s="188"/>
      <c r="L118" s="191"/>
      <c r="M118" s="188"/>
      <c r="N118" s="191"/>
      <c r="O118" s="188"/>
      <c r="P118" s="191"/>
      <c r="Q118" s="188"/>
      <c r="R118" s="191"/>
      <c r="S118" s="188"/>
      <c r="T118" s="191"/>
      <c r="U118" s="188"/>
      <c r="V118" s="191"/>
      <c r="W118" s="188"/>
      <c r="X118" s="191"/>
      <c r="Y118" s="188"/>
      <c r="Z118" s="191"/>
      <c r="AA118" s="188"/>
      <c r="AB118" s="189">
        <f t="shared" si="2"/>
        <v>2</v>
      </c>
    </row>
    <row r="119" spans="1:28" s="192" customFormat="1" ht="18" customHeight="1">
      <c r="A119" s="185"/>
      <c r="B119" s="186"/>
      <c r="C119" s="187"/>
      <c r="D119" s="188"/>
      <c r="E119" s="189"/>
      <c r="F119" s="190" t="s">
        <v>1747</v>
      </c>
      <c r="G119" s="187">
        <v>2</v>
      </c>
      <c r="H119" s="191" t="s">
        <v>1494</v>
      </c>
      <c r="I119" s="188">
        <v>2</v>
      </c>
      <c r="J119" s="191"/>
      <c r="K119" s="188"/>
      <c r="L119" s="191"/>
      <c r="M119" s="188"/>
      <c r="N119" s="191"/>
      <c r="O119" s="188"/>
      <c r="P119" s="191"/>
      <c r="Q119" s="188"/>
      <c r="R119" s="191"/>
      <c r="S119" s="188"/>
      <c r="T119" s="191"/>
      <c r="U119" s="188"/>
      <c r="V119" s="191"/>
      <c r="W119" s="188"/>
      <c r="X119" s="191"/>
      <c r="Y119" s="188"/>
      <c r="Z119" s="191"/>
      <c r="AA119" s="188"/>
      <c r="AB119" s="189">
        <f t="shared" si="2"/>
        <v>2</v>
      </c>
    </row>
    <row r="120" spans="1:28" s="192" customFormat="1" ht="18" customHeight="1">
      <c r="A120" s="185" t="s">
        <v>922</v>
      </c>
      <c r="B120" s="186" t="s">
        <v>987</v>
      </c>
      <c r="C120" s="187">
        <v>20</v>
      </c>
      <c r="D120" s="188"/>
      <c r="E120" s="189">
        <v>20</v>
      </c>
      <c r="F120" s="190" t="s">
        <v>426</v>
      </c>
      <c r="G120" s="187">
        <v>12</v>
      </c>
      <c r="H120" s="191" t="s">
        <v>1484</v>
      </c>
      <c r="I120" s="188">
        <v>2</v>
      </c>
      <c r="J120" s="191" t="s">
        <v>1485</v>
      </c>
      <c r="K120" s="188">
        <v>2</v>
      </c>
      <c r="L120" s="191" t="s">
        <v>1486</v>
      </c>
      <c r="M120" s="188">
        <v>2</v>
      </c>
      <c r="N120" s="191" t="s">
        <v>1697</v>
      </c>
      <c r="O120" s="188">
        <v>2</v>
      </c>
      <c r="P120" s="191" t="s">
        <v>1195</v>
      </c>
      <c r="Q120" s="188">
        <v>2</v>
      </c>
      <c r="R120" s="191"/>
      <c r="S120" s="188"/>
      <c r="T120" s="191"/>
      <c r="U120" s="188"/>
      <c r="V120" s="191"/>
      <c r="W120" s="188"/>
      <c r="X120" s="191"/>
      <c r="Y120" s="188"/>
      <c r="Z120" s="191"/>
      <c r="AA120" s="188"/>
      <c r="AB120" s="189">
        <f t="shared" si="2"/>
        <v>10</v>
      </c>
    </row>
    <row r="121" spans="1:28" s="192" customFormat="1" ht="18" customHeight="1">
      <c r="A121" s="185"/>
      <c r="B121" s="186"/>
      <c r="C121" s="187"/>
      <c r="D121" s="188"/>
      <c r="E121" s="189"/>
      <c r="F121" s="190"/>
      <c r="G121" s="188"/>
      <c r="H121" s="191" t="s">
        <v>1700</v>
      </c>
      <c r="I121" s="188">
        <v>2</v>
      </c>
      <c r="J121" s="191"/>
      <c r="K121" s="188"/>
      <c r="L121" s="191"/>
      <c r="M121" s="188"/>
      <c r="N121" s="191"/>
      <c r="O121" s="188"/>
      <c r="P121" s="191"/>
      <c r="Q121" s="188"/>
      <c r="R121" s="191"/>
      <c r="S121" s="188"/>
      <c r="T121" s="191"/>
      <c r="U121" s="188"/>
      <c r="V121" s="191"/>
      <c r="W121" s="188"/>
      <c r="X121" s="191"/>
      <c r="Y121" s="188"/>
      <c r="Z121" s="191"/>
      <c r="AA121" s="188"/>
      <c r="AB121" s="189">
        <f t="shared" si="2"/>
        <v>2</v>
      </c>
    </row>
    <row r="122" spans="1:28" s="192" customFormat="1" ht="18" customHeight="1">
      <c r="A122" s="185"/>
      <c r="B122" s="186"/>
      <c r="C122" s="187"/>
      <c r="D122" s="188"/>
      <c r="E122" s="189"/>
      <c r="F122" s="193" t="s">
        <v>1662</v>
      </c>
      <c r="G122" s="188">
        <v>2</v>
      </c>
      <c r="H122" s="191" t="s">
        <v>1485</v>
      </c>
      <c r="I122" s="188">
        <v>2</v>
      </c>
      <c r="J122" s="191"/>
      <c r="K122" s="188"/>
      <c r="L122" s="191"/>
      <c r="M122" s="188"/>
      <c r="N122" s="191"/>
      <c r="O122" s="188"/>
      <c r="P122" s="191"/>
      <c r="Q122" s="188"/>
      <c r="R122" s="191"/>
      <c r="S122" s="188"/>
      <c r="T122" s="191"/>
      <c r="U122" s="188"/>
      <c r="V122" s="191"/>
      <c r="W122" s="188"/>
      <c r="X122" s="191"/>
      <c r="Y122" s="188"/>
      <c r="Z122" s="191"/>
      <c r="AA122" s="188"/>
      <c r="AB122" s="189">
        <f t="shared" si="2"/>
        <v>2</v>
      </c>
    </row>
    <row r="123" spans="1:28" s="192" customFormat="1" ht="26.25" customHeight="1">
      <c r="A123" s="185"/>
      <c r="B123" s="186"/>
      <c r="C123" s="187"/>
      <c r="D123" s="188"/>
      <c r="E123" s="189"/>
      <c r="F123" s="193" t="s">
        <v>1668</v>
      </c>
      <c r="G123" s="188">
        <v>6</v>
      </c>
      <c r="H123" s="191" t="s">
        <v>1488</v>
      </c>
      <c r="I123" s="188">
        <v>2</v>
      </c>
      <c r="J123" s="191" t="s">
        <v>1491</v>
      </c>
      <c r="K123" s="188">
        <v>4</v>
      </c>
      <c r="L123" s="191"/>
      <c r="M123" s="188"/>
      <c r="N123" s="191"/>
      <c r="O123" s="188"/>
      <c r="P123" s="191"/>
      <c r="Q123" s="188"/>
      <c r="R123" s="191"/>
      <c r="S123" s="188"/>
      <c r="T123" s="191"/>
      <c r="U123" s="188"/>
      <c r="V123" s="191"/>
      <c r="W123" s="188"/>
      <c r="X123" s="191"/>
      <c r="Y123" s="188"/>
      <c r="Z123" s="191"/>
      <c r="AA123" s="188"/>
      <c r="AB123" s="189">
        <f t="shared" si="2"/>
        <v>6</v>
      </c>
    </row>
    <row r="124" spans="1:28" s="192" customFormat="1" ht="18" customHeight="1">
      <c r="A124" s="185" t="s">
        <v>928</v>
      </c>
      <c r="B124" s="186" t="s">
        <v>948</v>
      </c>
      <c r="C124" s="187">
        <v>21</v>
      </c>
      <c r="D124" s="188"/>
      <c r="E124" s="189">
        <v>21</v>
      </c>
      <c r="F124" s="190" t="s">
        <v>1306</v>
      </c>
      <c r="G124" s="188">
        <v>16</v>
      </c>
      <c r="H124" s="191" t="s">
        <v>1484</v>
      </c>
      <c r="I124" s="188">
        <v>4</v>
      </c>
      <c r="J124" s="191" t="s">
        <v>1485</v>
      </c>
      <c r="K124" s="188">
        <v>4</v>
      </c>
      <c r="L124" s="191" t="s">
        <v>1487</v>
      </c>
      <c r="M124" s="188">
        <v>4</v>
      </c>
      <c r="N124" s="191" t="s">
        <v>1488</v>
      </c>
      <c r="O124" s="188">
        <v>4</v>
      </c>
      <c r="P124" s="191"/>
      <c r="Q124" s="188"/>
      <c r="R124" s="191"/>
      <c r="S124" s="188"/>
      <c r="T124" s="191"/>
      <c r="U124" s="188"/>
      <c r="V124" s="191"/>
      <c r="W124" s="188"/>
      <c r="X124" s="191"/>
      <c r="Y124" s="188"/>
      <c r="Z124" s="191"/>
      <c r="AA124" s="188"/>
      <c r="AB124" s="189">
        <f t="shared" si="2"/>
        <v>16</v>
      </c>
    </row>
    <row r="125" spans="1:28" s="192" customFormat="1" ht="18" customHeight="1">
      <c r="A125" s="185"/>
      <c r="B125" s="186"/>
      <c r="C125" s="187"/>
      <c r="D125" s="188"/>
      <c r="E125" s="189"/>
      <c r="F125" s="193" t="s">
        <v>1662</v>
      </c>
      <c r="G125" s="188">
        <v>2</v>
      </c>
      <c r="H125" s="191" t="s">
        <v>1484</v>
      </c>
      <c r="I125" s="188">
        <v>2</v>
      </c>
      <c r="J125" s="191"/>
      <c r="K125" s="188"/>
      <c r="L125" s="191"/>
      <c r="M125" s="188"/>
      <c r="N125" s="191"/>
      <c r="O125" s="188"/>
      <c r="P125" s="191"/>
      <c r="Q125" s="188"/>
      <c r="R125" s="191"/>
      <c r="S125" s="188"/>
      <c r="T125" s="191"/>
      <c r="U125" s="188"/>
      <c r="V125" s="191"/>
      <c r="W125" s="188"/>
      <c r="X125" s="191"/>
      <c r="Y125" s="188"/>
      <c r="Z125" s="191"/>
      <c r="AA125" s="188"/>
      <c r="AB125" s="189">
        <f t="shared" si="2"/>
        <v>2</v>
      </c>
    </row>
    <row r="126" spans="1:28" s="192" customFormat="1" ht="18" customHeight="1">
      <c r="A126" s="185"/>
      <c r="B126" s="186"/>
      <c r="C126" s="187"/>
      <c r="D126" s="188"/>
      <c r="E126" s="189"/>
      <c r="F126" s="190" t="s">
        <v>1671</v>
      </c>
      <c r="G126" s="188">
        <v>3</v>
      </c>
      <c r="H126" s="191" t="s">
        <v>1686</v>
      </c>
      <c r="I126" s="188">
        <v>3</v>
      </c>
      <c r="J126" s="191"/>
      <c r="K126" s="188"/>
      <c r="L126" s="191"/>
      <c r="M126" s="188"/>
      <c r="N126" s="191"/>
      <c r="O126" s="188"/>
      <c r="P126" s="191"/>
      <c r="Q126" s="188"/>
      <c r="R126" s="191"/>
      <c r="S126" s="188"/>
      <c r="T126" s="191"/>
      <c r="U126" s="188"/>
      <c r="V126" s="191"/>
      <c r="W126" s="188"/>
      <c r="X126" s="191"/>
      <c r="Y126" s="188"/>
      <c r="Z126" s="191"/>
      <c r="AA126" s="188"/>
      <c r="AB126" s="189">
        <f t="shared" si="2"/>
        <v>3</v>
      </c>
    </row>
    <row r="127" spans="1:28" s="192" customFormat="1" ht="51" customHeight="1">
      <c r="A127" s="185" t="s">
        <v>933</v>
      </c>
      <c r="B127" s="186" t="s">
        <v>971</v>
      </c>
      <c r="C127" s="187">
        <v>21</v>
      </c>
      <c r="D127" s="188"/>
      <c r="E127" s="189">
        <v>21</v>
      </c>
      <c r="F127" s="193" t="s">
        <v>1753</v>
      </c>
      <c r="G127" s="188">
        <v>8</v>
      </c>
      <c r="H127" s="191" t="s">
        <v>1485</v>
      </c>
      <c r="I127" s="188">
        <v>2</v>
      </c>
      <c r="J127" s="191" t="s">
        <v>1488</v>
      </c>
      <c r="K127" s="188">
        <v>2</v>
      </c>
      <c r="L127" s="191" t="s">
        <v>1491</v>
      </c>
      <c r="M127" s="188">
        <v>4</v>
      </c>
      <c r="N127" s="191"/>
      <c r="O127" s="188"/>
      <c r="P127" s="191"/>
      <c r="Q127" s="188"/>
      <c r="R127" s="191"/>
      <c r="S127" s="188"/>
      <c r="T127" s="191"/>
      <c r="U127" s="188"/>
      <c r="V127" s="191"/>
      <c r="W127" s="188"/>
      <c r="X127" s="191"/>
      <c r="Y127" s="188"/>
      <c r="Z127" s="191"/>
      <c r="AA127" s="188"/>
      <c r="AB127" s="189">
        <f t="shared" si="2"/>
        <v>8</v>
      </c>
    </row>
    <row r="128" spans="1:28" s="192" customFormat="1" ht="27" customHeight="1">
      <c r="A128" s="185"/>
      <c r="B128" s="186"/>
      <c r="C128" s="187"/>
      <c r="D128" s="188"/>
      <c r="E128" s="189"/>
      <c r="F128" s="190" t="s">
        <v>1668</v>
      </c>
      <c r="G128" s="188">
        <v>9</v>
      </c>
      <c r="H128" s="191" t="s">
        <v>1488</v>
      </c>
      <c r="I128" s="188">
        <v>2</v>
      </c>
      <c r="J128" s="191" t="s">
        <v>1491</v>
      </c>
      <c r="K128" s="188">
        <v>4</v>
      </c>
      <c r="L128" s="191" t="s">
        <v>1494</v>
      </c>
      <c r="M128" s="188">
        <v>3</v>
      </c>
      <c r="N128" s="191"/>
      <c r="O128" s="188"/>
      <c r="P128" s="191"/>
      <c r="Q128" s="188"/>
      <c r="R128" s="191"/>
      <c r="S128" s="188"/>
      <c r="T128" s="191"/>
      <c r="U128" s="188"/>
      <c r="V128" s="191"/>
      <c r="W128" s="188"/>
      <c r="X128" s="191"/>
      <c r="Y128" s="188"/>
      <c r="Z128" s="191"/>
      <c r="AA128" s="188"/>
      <c r="AB128" s="189">
        <f t="shared" si="2"/>
        <v>9</v>
      </c>
    </row>
    <row r="129" spans="1:28" s="192" customFormat="1" ht="18" customHeight="1">
      <c r="A129" s="185"/>
      <c r="B129" s="186"/>
      <c r="C129" s="187"/>
      <c r="D129" s="188"/>
      <c r="E129" s="189"/>
      <c r="F129" s="193" t="s">
        <v>1752</v>
      </c>
      <c r="G129" s="188">
        <v>2</v>
      </c>
      <c r="H129" s="191" t="s">
        <v>1488</v>
      </c>
      <c r="I129" s="188">
        <v>2</v>
      </c>
      <c r="J129" s="191"/>
      <c r="K129" s="188"/>
      <c r="L129" s="191"/>
      <c r="M129" s="188"/>
      <c r="N129" s="191"/>
      <c r="O129" s="188"/>
      <c r="P129" s="191"/>
      <c r="Q129" s="188"/>
      <c r="R129" s="191"/>
      <c r="S129" s="188"/>
      <c r="T129" s="191"/>
      <c r="U129" s="188"/>
      <c r="V129" s="191"/>
      <c r="W129" s="188"/>
      <c r="X129" s="191"/>
      <c r="Y129" s="188"/>
      <c r="Z129" s="191"/>
      <c r="AA129" s="188"/>
      <c r="AB129" s="189">
        <f t="shared" si="2"/>
        <v>2</v>
      </c>
    </row>
    <row r="130" spans="1:28" s="192" customFormat="1" ht="18" customHeight="1">
      <c r="A130" s="185"/>
      <c r="B130" s="186"/>
      <c r="C130" s="187"/>
      <c r="D130" s="188"/>
      <c r="E130" s="189"/>
      <c r="F130" s="190" t="s">
        <v>1744</v>
      </c>
      <c r="G130" s="188">
        <v>2</v>
      </c>
      <c r="H130" s="191" t="s">
        <v>1494</v>
      </c>
      <c r="I130" s="188">
        <v>2</v>
      </c>
      <c r="J130" s="191"/>
      <c r="K130" s="188"/>
      <c r="L130" s="191"/>
      <c r="M130" s="188"/>
      <c r="N130" s="191"/>
      <c r="O130" s="188"/>
      <c r="P130" s="191"/>
      <c r="Q130" s="188"/>
      <c r="R130" s="191"/>
      <c r="S130" s="188"/>
      <c r="T130" s="191"/>
      <c r="U130" s="188"/>
      <c r="V130" s="191"/>
      <c r="W130" s="188"/>
      <c r="X130" s="191"/>
      <c r="Y130" s="188"/>
      <c r="Z130" s="191"/>
      <c r="AA130" s="188"/>
      <c r="AB130" s="189">
        <f t="shared" si="2"/>
        <v>2</v>
      </c>
    </row>
    <row r="131" spans="1:28" s="192" customFormat="1" ht="21.75" customHeight="1">
      <c r="A131" s="185" t="s">
        <v>938</v>
      </c>
      <c r="B131" s="186" t="s">
        <v>964</v>
      </c>
      <c r="C131" s="187">
        <v>23</v>
      </c>
      <c r="D131" s="188"/>
      <c r="E131" s="189">
        <v>23</v>
      </c>
      <c r="F131" s="193" t="s">
        <v>1748</v>
      </c>
      <c r="G131" s="188">
        <v>4</v>
      </c>
      <c r="H131" s="191" t="s">
        <v>1486</v>
      </c>
      <c r="I131" s="188">
        <v>2</v>
      </c>
      <c r="J131" s="191" t="s">
        <v>1492</v>
      </c>
      <c r="K131" s="188">
        <v>2</v>
      </c>
      <c r="L131" s="191"/>
      <c r="M131" s="188"/>
      <c r="N131" s="191"/>
      <c r="O131" s="188"/>
      <c r="P131" s="191"/>
      <c r="Q131" s="188"/>
      <c r="R131" s="191"/>
      <c r="S131" s="188"/>
      <c r="T131" s="191"/>
      <c r="U131" s="188"/>
      <c r="V131" s="191"/>
      <c r="W131" s="188"/>
      <c r="X131" s="191"/>
      <c r="Y131" s="188"/>
      <c r="Z131" s="191"/>
      <c r="AA131" s="188"/>
      <c r="AB131" s="189">
        <f t="shared" si="2"/>
        <v>4</v>
      </c>
    </row>
    <row r="132" spans="1:28" s="192" customFormat="1" ht="45" customHeight="1">
      <c r="A132" s="185"/>
      <c r="B132" s="186"/>
      <c r="C132" s="187"/>
      <c r="D132" s="188"/>
      <c r="E132" s="189"/>
      <c r="F132" s="190" t="s">
        <v>1753</v>
      </c>
      <c r="G132" s="188">
        <v>2</v>
      </c>
      <c r="H132" s="191" t="s">
        <v>1485</v>
      </c>
      <c r="I132" s="188">
        <v>2</v>
      </c>
      <c r="J132" s="191"/>
      <c r="K132" s="188"/>
      <c r="L132" s="191"/>
      <c r="M132" s="188"/>
      <c r="N132" s="191"/>
      <c r="O132" s="188"/>
      <c r="P132" s="191"/>
      <c r="Q132" s="188"/>
      <c r="R132" s="191"/>
      <c r="S132" s="188"/>
      <c r="T132" s="191"/>
      <c r="U132" s="188"/>
      <c r="V132" s="191"/>
      <c r="W132" s="188"/>
      <c r="X132" s="191"/>
      <c r="Y132" s="188"/>
      <c r="Z132" s="191"/>
      <c r="AA132" s="188"/>
      <c r="AB132" s="189">
        <f t="shared" si="2"/>
        <v>2</v>
      </c>
    </row>
    <row r="133" spans="1:28" s="192" customFormat="1" ht="33.75" customHeight="1">
      <c r="A133" s="185"/>
      <c r="B133" s="186"/>
      <c r="C133" s="187"/>
      <c r="D133" s="188"/>
      <c r="E133" s="189"/>
      <c r="F133" s="193" t="s">
        <v>1754</v>
      </c>
      <c r="G133" s="188">
        <v>7</v>
      </c>
      <c r="H133" s="191" t="s">
        <v>1484</v>
      </c>
      <c r="I133" s="188">
        <v>2</v>
      </c>
      <c r="J133" s="191" t="s">
        <v>1487</v>
      </c>
      <c r="K133" s="188">
        <v>2</v>
      </c>
      <c r="L133" s="191" t="s">
        <v>1686</v>
      </c>
      <c r="M133" s="188">
        <v>3</v>
      </c>
      <c r="N133" s="191"/>
      <c r="O133" s="188"/>
      <c r="P133" s="191"/>
      <c r="Q133" s="188"/>
      <c r="R133" s="191"/>
      <c r="S133" s="188"/>
      <c r="T133" s="191"/>
      <c r="U133" s="188"/>
      <c r="V133" s="191"/>
      <c r="W133" s="188"/>
      <c r="X133" s="191"/>
      <c r="Y133" s="188"/>
      <c r="Z133" s="191"/>
      <c r="AA133" s="188"/>
      <c r="AB133" s="189">
        <f t="shared" si="2"/>
        <v>7</v>
      </c>
    </row>
    <row r="134" spans="1:28" s="192" customFormat="1" ht="24" customHeight="1">
      <c r="A134" s="185"/>
      <c r="B134" s="186"/>
      <c r="C134" s="187"/>
      <c r="D134" s="188"/>
      <c r="E134" s="189"/>
      <c r="F134" s="190" t="s">
        <v>1755</v>
      </c>
      <c r="G134" s="188">
        <v>5</v>
      </c>
      <c r="H134" s="191" t="s">
        <v>1486</v>
      </c>
      <c r="I134" s="188">
        <v>5</v>
      </c>
      <c r="J134" s="191"/>
      <c r="K134" s="188"/>
      <c r="L134" s="191"/>
      <c r="M134" s="188"/>
      <c r="N134" s="191"/>
      <c r="O134" s="188"/>
      <c r="P134" s="191"/>
      <c r="Q134" s="188"/>
      <c r="R134" s="191"/>
      <c r="S134" s="188"/>
      <c r="T134" s="191"/>
      <c r="U134" s="188"/>
      <c r="V134" s="191"/>
      <c r="W134" s="188"/>
      <c r="X134" s="191"/>
      <c r="Y134" s="188"/>
      <c r="Z134" s="191"/>
      <c r="AA134" s="188"/>
      <c r="AB134" s="189">
        <f t="shared" si="2"/>
        <v>5</v>
      </c>
    </row>
    <row r="135" spans="1:28" s="192" customFormat="1" ht="18" customHeight="1">
      <c r="A135" s="185"/>
      <c r="B135" s="186"/>
      <c r="C135" s="187"/>
      <c r="D135" s="188"/>
      <c r="E135" s="189"/>
      <c r="F135" s="193" t="s">
        <v>1663</v>
      </c>
      <c r="G135" s="188">
        <v>2</v>
      </c>
      <c r="H135" s="191" t="s">
        <v>1494</v>
      </c>
      <c r="I135" s="188">
        <v>2</v>
      </c>
      <c r="J135" s="191"/>
      <c r="K135" s="188"/>
      <c r="L135" s="191"/>
      <c r="M135" s="188"/>
      <c r="N135" s="191"/>
      <c r="O135" s="188"/>
      <c r="P135" s="191"/>
      <c r="Q135" s="188"/>
      <c r="R135" s="191"/>
      <c r="S135" s="188"/>
      <c r="T135" s="191"/>
      <c r="U135" s="188"/>
      <c r="V135" s="191"/>
      <c r="W135" s="188"/>
      <c r="X135" s="191"/>
      <c r="Y135" s="188"/>
      <c r="Z135" s="191"/>
      <c r="AA135" s="188"/>
      <c r="AB135" s="189">
        <f t="shared" si="2"/>
        <v>2</v>
      </c>
    </row>
    <row r="136" spans="1:28" s="192" customFormat="1" ht="27" customHeight="1">
      <c r="A136" s="185"/>
      <c r="B136" s="186"/>
      <c r="C136" s="187"/>
      <c r="D136" s="188"/>
      <c r="E136" s="189"/>
      <c r="F136" s="190" t="s">
        <v>1756</v>
      </c>
      <c r="G136" s="188">
        <v>3</v>
      </c>
      <c r="H136" s="191" t="s">
        <v>1489</v>
      </c>
      <c r="I136" s="188">
        <v>3</v>
      </c>
      <c r="J136" s="191"/>
      <c r="K136" s="188"/>
      <c r="L136" s="191"/>
      <c r="M136" s="188"/>
      <c r="N136" s="191"/>
      <c r="O136" s="188"/>
      <c r="P136" s="191"/>
      <c r="Q136" s="188"/>
      <c r="R136" s="191"/>
      <c r="S136" s="188"/>
      <c r="T136" s="191"/>
      <c r="U136" s="188"/>
      <c r="V136" s="191"/>
      <c r="W136" s="188"/>
      <c r="X136" s="191"/>
      <c r="Y136" s="188"/>
      <c r="Z136" s="191"/>
      <c r="AA136" s="188"/>
      <c r="AB136" s="189">
        <f t="shared" si="2"/>
        <v>3</v>
      </c>
    </row>
    <row r="137" spans="1:28" s="192" customFormat="1" ht="24.75" customHeight="1">
      <c r="A137" s="185" t="s">
        <v>1237</v>
      </c>
      <c r="B137" s="186" t="s">
        <v>945</v>
      </c>
      <c r="C137" s="187">
        <v>20</v>
      </c>
      <c r="D137" s="188"/>
      <c r="E137" s="189">
        <v>20</v>
      </c>
      <c r="F137" s="190" t="s">
        <v>1757</v>
      </c>
      <c r="G137" s="188">
        <v>5</v>
      </c>
      <c r="H137" s="191" t="s">
        <v>1489</v>
      </c>
      <c r="I137" s="188">
        <v>3</v>
      </c>
      <c r="J137" s="191" t="s">
        <v>1686</v>
      </c>
      <c r="K137" s="188">
        <v>2</v>
      </c>
      <c r="L137" s="191"/>
      <c r="M137" s="188"/>
      <c r="N137" s="191"/>
      <c r="O137" s="188"/>
      <c r="P137" s="191"/>
      <c r="Q137" s="188"/>
      <c r="R137" s="191"/>
      <c r="S137" s="188"/>
      <c r="T137" s="191"/>
      <c r="U137" s="188"/>
      <c r="V137" s="191"/>
      <c r="W137" s="188"/>
      <c r="X137" s="191"/>
      <c r="Y137" s="188"/>
      <c r="Z137" s="191"/>
      <c r="AA137" s="188"/>
      <c r="AB137" s="189">
        <f t="shared" si="2"/>
        <v>5</v>
      </c>
    </row>
    <row r="138" spans="1:28" s="192" customFormat="1" ht="27" customHeight="1">
      <c r="A138" s="185"/>
      <c r="B138" s="186"/>
      <c r="C138" s="187"/>
      <c r="D138" s="188"/>
      <c r="E138" s="189"/>
      <c r="F138" s="190" t="s">
        <v>1758</v>
      </c>
      <c r="G138" s="188">
        <v>3</v>
      </c>
      <c r="H138" s="191" t="s">
        <v>1493</v>
      </c>
      <c r="I138" s="188">
        <v>3</v>
      </c>
      <c r="J138" s="191"/>
      <c r="K138" s="188"/>
      <c r="L138" s="191"/>
      <c r="M138" s="188"/>
      <c r="N138" s="191"/>
      <c r="O138" s="188"/>
      <c r="P138" s="191"/>
      <c r="Q138" s="188"/>
      <c r="R138" s="191"/>
      <c r="S138" s="188"/>
      <c r="T138" s="191"/>
      <c r="U138" s="188"/>
      <c r="V138" s="191"/>
      <c r="W138" s="188"/>
      <c r="X138" s="191"/>
      <c r="Y138" s="188"/>
      <c r="Z138" s="191"/>
      <c r="AA138" s="188"/>
      <c r="AB138" s="189">
        <f t="shared" si="2"/>
        <v>3</v>
      </c>
    </row>
    <row r="139" spans="1:28" s="192" customFormat="1" ht="24.75" customHeight="1">
      <c r="A139" s="185"/>
      <c r="B139" s="186"/>
      <c r="C139" s="187"/>
      <c r="D139" s="188"/>
      <c r="E139" s="189"/>
      <c r="F139" s="193" t="s">
        <v>1759</v>
      </c>
      <c r="G139" s="188">
        <v>2</v>
      </c>
      <c r="H139" s="191" t="s">
        <v>1686</v>
      </c>
      <c r="I139" s="188">
        <v>2</v>
      </c>
      <c r="J139" s="191"/>
      <c r="K139" s="188"/>
      <c r="L139" s="191"/>
      <c r="M139" s="188"/>
      <c r="N139" s="191"/>
      <c r="O139" s="188"/>
      <c r="P139" s="191"/>
      <c r="Q139" s="188"/>
      <c r="R139" s="191"/>
      <c r="S139" s="188"/>
      <c r="T139" s="191"/>
      <c r="U139" s="188"/>
      <c r="V139" s="191"/>
      <c r="W139" s="188"/>
      <c r="X139" s="191"/>
      <c r="Y139" s="188"/>
      <c r="Z139" s="191"/>
      <c r="AA139" s="188"/>
      <c r="AB139" s="189">
        <f t="shared" si="2"/>
        <v>2</v>
      </c>
    </row>
    <row r="140" spans="1:28" s="192" customFormat="1" ht="25.5" customHeight="1">
      <c r="A140" s="185"/>
      <c r="B140" s="186"/>
      <c r="C140" s="187"/>
      <c r="D140" s="188"/>
      <c r="E140" s="189"/>
      <c r="F140" s="190" t="s">
        <v>1760</v>
      </c>
      <c r="G140" s="188">
        <v>2</v>
      </c>
      <c r="H140" s="191" t="s">
        <v>1686</v>
      </c>
      <c r="I140" s="188">
        <v>2</v>
      </c>
      <c r="J140" s="191"/>
      <c r="K140" s="188"/>
      <c r="L140" s="191"/>
      <c r="M140" s="188"/>
      <c r="N140" s="191"/>
      <c r="O140" s="188"/>
      <c r="P140" s="191"/>
      <c r="Q140" s="188"/>
      <c r="R140" s="191"/>
      <c r="S140" s="188"/>
      <c r="T140" s="191"/>
      <c r="U140" s="188"/>
      <c r="V140" s="191"/>
      <c r="W140" s="188"/>
      <c r="X140" s="191"/>
      <c r="Y140" s="188"/>
      <c r="Z140" s="191"/>
      <c r="AA140" s="188"/>
      <c r="AB140" s="189">
        <f t="shared" si="2"/>
        <v>2</v>
      </c>
    </row>
    <row r="141" spans="1:28" s="192" customFormat="1" ht="18" customHeight="1">
      <c r="A141" s="185"/>
      <c r="B141" s="186"/>
      <c r="C141" s="187"/>
      <c r="D141" s="188"/>
      <c r="E141" s="189"/>
      <c r="F141" s="190" t="s">
        <v>1761</v>
      </c>
      <c r="G141" s="188">
        <v>2</v>
      </c>
      <c r="H141" s="191" t="s">
        <v>1494</v>
      </c>
      <c r="I141" s="188">
        <v>2</v>
      </c>
      <c r="J141" s="191"/>
      <c r="K141" s="188"/>
      <c r="L141" s="191"/>
      <c r="M141" s="188"/>
      <c r="N141" s="191"/>
      <c r="O141" s="188"/>
      <c r="P141" s="191"/>
      <c r="Q141" s="188"/>
      <c r="R141" s="191"/>
      <c r="S141" s="188"/>
      <c r="T141" s="191"/>
      <c r="U141" s="188"/>
      <c r="V141" s="191"/>
      <c r="W141" s="188"/>
      <c r="X141" s="191"/>
      <c r="Y141" s="188"/>
      <c r="Z141" s="191"/>
      <c r="AA141" s="188"/>
      <c r="AB141" s="189">
        <f t="shared" si="2"/>
        <v>2</v>
      </c>
    </row>
    <row r="142" spans="1:28" s="192" customFormat="1" ht="18" customHeight="1">
      <c r="A142" s="185"/>
      <c r="B142" s="186"/>
      <c r="C142" s="187"/>
      <c r="D142" s="188"/>
      <c r="E142" s="189"/>
      <c r="F142" s="193" t="s">
        <v>1663</v>
      </c>
      <c r="G142" s="188">
        <v>2</v>
      </c>
      <c r="H142" s="191" t="s">
        <v>1491</v>
      </c>
      <c r="I142" s="188">
        <v>2</v>
      </c>
      <c r="J142" s="191"/>
      <c r="K142" s="188"/>
      <c r="L142" s="191"/>
      <c r="M142" s="188"/>
      <c r="N142" s="191"/>
      <c r="O142" s="188"/>
      <c r="P142" s="191"/>
      <c r="Q142" s="188"/>
      <c r="R142" s="191"/>
      <c r="S142" s="188"/>
      <c r="T142" s="191"/>
      <c r="U142" s="188"/>
      <c r="V142" s="191"/>
      <c r="W142" s="188"/>
      <c r="X142" s="191"/>
      <c r="Y142" s="188"/>
      <c r="Z142" s="191"/>
      <c r="AA142" s="188"/>
      <c r="AB142" s="189">
        <f t="shared" si="2"/>
        <v>2</v>
      </c>
    </row>
    <row r="143" spans="1:28" s="192" customFormat="1" ht="30" customHeight="1">
      <c r="A143" s="185"/>
      <c r="B143" s="186"/>
      <c r="C143" s="187"/>
      <c r="D143" s="188"/>
      <c r="E143" s="189"/>
      <c r="F143" s="190" t="s">
        <v>1762</v>
      </c>
      <c r="G143" s="187">
        <v>2</v>
      </c>
      <c r="H143" s="191" t="s">
        <v>1489</v>
      </c>
      <c r="I143" s="188">
        <v>2</v>
      </c>
      <c r="J143" s="191"/>
      <c r="K143" s="188"/>
      <c r="L143" s="191"/>
      <c r="M143" s="188"/>
      <c r="N143" s="191"/>
      <c r="O143" s="188"/>
      <c r="P143" s="191"/>
      <c r="Q143" s="188"/>
      <c r="R143" s="191"/>
      <c r="S143" s="188"/>
      <c r="T143" s="191"/>
      <c r="U143" s="188"/>
      <c r="V143" s="191"/>
      <c r="W143" s="188"/>
      <c r="X143" s="191"/>
      <c r="Y143" s="188"/>
      <c r="Z143" s="191"/>
      <c r="AA143" s="188"/>
      <c r="AB143" s="189">
        <f t="shared" si="2"/>
        <v>2</v>
      </c>
    </row>
    <row r="144" spans="1:28" s="192" customFormat="1" ht="27" customHeight="1">
      <c r="A144" s="185"/>
      <c r="B144" s="186"/>
      <c r="C144" s="187"/>
      <c r="D144" s="188"/>
      <c r="E144" s="189"/>
      <c r="F144" s="190" t="s">
        <v>1763</v>
      </c>
      <c r="G144" s="188">
        <v>2</v>
      </c>
      <c r="H144" s="191" t="s">
        <v>1492</v>
      </c>
      <c r="I144" s="188">
        <v>2</v>
      </c>
      <c r="J144" s="191"/>
      <c r="K144" s="188"/>
      <c r="L144" s="191"/>
      <c r="M144" s="188"/>
      <c r="N144" s="191"/>
      <c r="O144" s="188"/>
      <c r="P144" s="191"/>
      <c r="Q144" s="188"/>
      <c r="R144" s="191"/>
      <c r="S144" s="188"/>
      <c r="T144" s="191"/>
      <c r="U144" s="188"/>
      <c r="V144" s="191"/>
      <c r="W144" s="188"/>
      <c r="X144" s="191"/>
      <c r="Y144" s="188"/>
      <c r="Z144" s="191"/>
      <c r="AA144" s="188"/>
      <c r="AB144" s="189">
        <f t="shared" si="2"/>
        <v>2</v>
      </c>
    </row>
    <row r="145" spans="1:28" s="192" customFormat="1" ht="18" customHeight="1">
      <c r="A145" s="185" t="s">
        <v>944</v>
      </c>
      <c r="B145" s="186" t="s">
        <v>960</v>
      </c>
      <c r="C145" s="187">
        <v>21</v>
      </c>
      <c r="D145" s="188"/>
      <c r="E145" s="189">
        <v>21</v>
      </c>
      <c r="F145" s="193" t="s">
        <v>1671</v>
      </c>
      <c r="G145" s="188">
        <v>4</v>
      </c>
      <c r="H145" s="191" t="s">
        <v>1493</v>
      </c>
      <c r="I145" s="188">
        <v>4</v>
      </c>
      <c r="J145" s="191"/>
      <c r="K145" s="188"/>
      <c r="L145" s="191"/>
      <c r="M145" s="188"/>
      <c r="N145" s="191"/>
      <c r="O145" s="188"/>
      <c r="P145" s="191"/>
      <c r="Q145" s="188"/>
      <c r="R145" s="191"/>
      <c r="S145" s="188"/>
      <c r="T145" s="191"/>
      <c r="U145" s="188"/>
      <c r="V145" s="191"/>
      <c r="W145" s="188"/>
      <c r="X145" s="191"/>
      <c r="Y145" s="188"/>
      <c r="Z145" s="191"/>
      <c r="AA145" s="188"/>
      <c r="AB145" s="189">
        <f t="shared" si="2"/>
        <v>4</v>
      </c>
    </row>
    <row r="146" spans="1:28" s="192" customFormat="1" ht="18" customHeight="1">
      <c r="A146" s="185"/>
      <c r="B146" s="186"/>
      <c r="C146" s="187"/>
      <c r="D146" s="188"/>
      <c r="E146" s="189"/>
      <c r="F146" s="190" t="s">
        <v>1664</v>
      </c>
      <c r="G146" s="188">
        <v>3</v>
      </c>
      <c r="H146" s="191" t="s">
        <v>1686</v>
      </c>
      <c r="I146" s="188">
        <v>3</v>
      </c>
      <c r="J146" s="191"/>
      <c r="K146" s="188"/>
      <c r="L146" s="191"/>
      <c r="M146" s="188"/>
      <c r="N146" s="191"/>
      <c r="O146" s="188"/>
      <c r="P146" s="191"/>
      <c r="Q146" s="188"/>
      <c r="R146" s="191"/>
      <c r="S146" s="188"/>
      <c r="T146" s="191"/>
      <c r="U146" s="188"/>
      <c r="V146" s="191"/>
      <c r="W146" s="188"/>
      <c r="X146" s="191"/>
      <c r="Y146" s="188"/>
      <c r="Z146" s="191"/>
      <c r="AA146" s="188"/>
      <c r="AB146" s="189">
        <f t="shared" si="2"/>
        <v>3</v>
      </c>
    </row>
    <row r="147" spans="1:28" s="192" customFormat="1" ht="36" customHeight="1">
      <c r="A147" s="185"/>
      <c r="B147" s="186"/>
      <c r="C147" s="187"/>
      <c r="D147" s="188"/>
      <c r="E147" s="189"/>
      <c r="F147" s="193" t="s">
        <v>1764</v>
      </c>
      <c r="G147" s="188">
        <v>2</v>
      </c>
      <c r="H147" s="191" t="s">
        <v>1493</v>
      </c>
      <c r="I147" s="188">
        <v>2</v>
      </c>
      <c r="J147" s="191"/>
      <c r="K147" s="188"/>
      <c r="L147" s="191"/>
      <c r="M147" s="188"/>
      <c r="N147" s="191"/>
      <c r="O147" s="188"/>
      <c r="P147" s="191"/>
      <c r="Q147" s="188"/>
      <c r="R147" s="191"/>
      <c r="S147" s="188"/>
      <c r="T147" s="191"/>
      <c r="U147" s="188"/>
      <c r="V147" s="191"/>
      <c r="W147" s="188"/>
      <c r="X147" s="191"/>
      <c r="Y147" s="188"/>
      <c r="Z147" s="191"/>
      <c r="AA147" s="188"/>
      <c r="AB147" s="189">
        <f t="shared" si="2"/>
        <v>2</v>
      </c>
    </row>
    <row r="148" spans="1:28" s="192" customFormat="1" ht="38.25" customHeight="1">
      <c r="A148" s="185"/>
      <c r="B148" s="186"/>
      <c r="C148" s="187"/>
      <c r="D148" s="188"/>
      <c r="E148" s="189"/>
      <c r="F148" s="190" t="s">
        <v>1754</v>
      </c>
      <c r="G148" s="188">
        <v>8</v>
      </c>
      <c r="H148" s="191" t="s">
        <v>1484</v>
      </c>
      <c r="I148" s="188">
        <v>2</v>
      </c>
      <c r="J148" s="191" t="s">
        <v>1487</v>
      </c>
      <c r="K148" s="188">
        <v>2</v>
      </c>
      <c r="L148" s="191" t="s">
        <v>1493</v>
      </c>
      <c r="M148" s="188">
        <v>4</v>
      </c>
      <c r="N148" s="191"/>
      <c r="O148" s="188"/>
      <c r="P148" s="191"/>
      <c r="Q148" s="188"/>
      <c r="R148" s="191"/>
      <c r="S148" s="188"/>
      <c r="T148" s="191"/>
      <c r="U148" s="188"/>
      <c r="V148" s="191"/>
      <c r="W148" s="188"/>
      <c r="X148" s="191"/>
      <c r="Y148" s="188"/>
      <c r="Z148" s="191"/>
      <c r="AA148" s="188"/>
      <c r="AB148" s="189">
        <f t="shared" si="2"/>
        <v>8</v>
      </c>
    </row>
    <row r="149" spans="1:28" s="192" customFormat="1" ht="18" customHeight="1">
      <c r="A149" s="185"/>
      <c r="B149" s="186"/>
      <c r="C149" s="187"/>
      <c r="D149" s="188"/>
      <c r="E149" s="189"/>
      <c r="F149" s="193" t="s">
        <v>1665</v>
      </c>
      <c r="G149" s="188">
        <v>2</v>
      </c>
      <c r="H149" s="191" t="s">
        <v>1493</v>
      </c>
      <c r="I149" s="188">
        <v>2</v>
      </c>
      <c r="J149" s="191"/>
      <c r="K149" s="188"/>
      <c r="L149" s="191"/>
      <c r="M149" s="188"/>
      <c r="N149" s="191"/>
      <c r="O149" s="188"/>
      <c r="P149" s="191"/>
      <c r="Q149" s="188"/>
      <c r="R149" s="191"/>
      <c r="S149" s="188"/>
      <c r="T149" s="191"/>
      <c r="U149" s="188"/>
      <c r="V149" s="191"/>
      <c r="W149" s="188"/>
      <c r="X149" s="191"/>
      <c r="Y149" s="188"/>
      <c r="Z149" s="191"/>
      <c r="AA149" s="188"/>
      <c r="AB149" s="189">
        <f t="shared" si="2"/>
        <v>2</v>
      </c>
    </row>
    <row r="150" spans="1:28" s="192" customFormat="1" ht="24" customHeight="1">
      <c r="A150" s="185"/>
      <c r="B150" s="186"/>
      <c r="C150" s="187"/>
      <c r="D150" s="188"/>
      <c r="E150" s="189"/>
      <c r="F150" s="190" t="s">
        <v>1765</v>
      </c>
      <c r="G150" s="188">
        <v>2</v>
      </c>
      <c r="H150" s="191" t="s">
        <v>1486</v>
      </c>
      <c r="I150" s="188">
        <v>2</v>
      </c>
      <c r="J150" s="191"/>
      <c r="K150" s="188"/>
      <c r="L150" s="191"/>
      <c r="M150" s="188"/>
      <c r="N150" s="191"/>
      <c r="O150" s="188"/>
      <c r="P150" s="191"/>
      <c r="Q150" s="188"/>
      <c r="R150" s="191"/>
      <c r="S150" s="188"/>
      <c r="T150" s="191"/>
      <c r="U150" s="188"/>
      <c r="V150" s="191"/>
      <c r="W150" s="188"/>
      <c r="X150" s="191"/>
      <c r="Y150" s="188"/>
      <c r="Z150" s="191"/>
      <c r="AA150" s="188"/>
      <c r="AB150" s="189">
        <f t="shared" si="2"/>
        <v>2</v>
      </c>
    </row>
    <row r="151" spans="1:28" s="192" customFormat="1" ht="18" customHeight="1">
      <c r="A151" s="185" t="s">
        <v>947</v>
      </c>
      <c r="B151" s="186" t="s">
        <v>955</v>
      </c>
      <c r="C151" s="187">
        <v>22</v>
      </c>
      <c r="D151" s="188"/>
      <c r="E151" s="189">
        <v>22</v>
      </c>
      <c r="F151" s="193" t="s">
        <v>1746</v>
      </c>
      <c r="G151" s="188">
        <v>6</v>
      </c>
      <c r="H151" s="191" t="s">
        <v>1484</v>
      </c>
      <c r="I151" s="188">
        <v>2</v>
      </c>
      <c r="J151" s="191" t="s">
        <v>1485</v>
      </c>
      <c r="K151" s="188">
        <v>2</v>
      </c>
      <c r="L151" s="191" t="s">
        <v>1486</v>
      </c>
      <c r="M151" s="188">
        <v>2</v>
      </c>
      <c r="N151" s="191"/>
      <c r="O151" s="188"/>
      <c r="P151" s="191"/>
      <c r="Q151" s="188"/>
      <c r="R151" s="191"/>
      <c r="S151" s="188"/>
      <c r="T151" s="191"/>
      <c r="U151" s="188"/>
      <c r="V151" s="191"/>
      <c r="W151" s="188"/>
      <c r="X151" s="191"/>
      <c r="Y151" s="188"/>
      <c r="Z151" s="191"/>
      <c r="AA151" s="188"/>
      <c r="AB151" s="189">
        <f t="shared" si="2"/>
        <v>6</v>
      </c>
    </row>
    <row r="152" spans="1:28" s="192" customFormat="1" ht="18" customHeight="1">
      <c r="A152" s="185"/>
      <c r="B152" s="186"/>
      <c r="C152" s="187"/>
      <c r="D152" s="188"/>
      <c r="E152" s="189"/>
      <c r="F152" s="190" t="s">
        <v>1292</v>
      </c>
      <c r="G152" s="188">
        <v>10</v>
      </c>
      <c r="H152" s="191" t="s">
        <v>1487</v>
      </c>
      <c r="I152" s="188">
        <v>3</v>
      </c>
      <c r="J152" s="191" t="s">
        <v>1488</v>
      </c>
      <c r="K152" s="188">
        <v>3</v>
      </c>
      <c r="L152" s="191" t="s">
        <v>1489</v>
      </c>
      <c r="M152" s="188">
        <v>2</v>
      </c>
      <c r="N152" s="191" t="s">
        <v>1686</v>
      </c>
      <c r="O152" s="188">
        <v>2</v>
      </c>
      <c r="P152" s="191"/>
      <c r="Q152" s="188"/>
      <c r="R152" s="191"/>
      <c r="S152" s="188"/>
      <c r="T152" s="191"/>
      <c r="U152" s="188"/>
      <c r="V152" s="191"/>
      <c r="W152" s="188"/>
      <c r="X152" s="191"/>
      <c r="Y152" s="188"/>
      <c r="Z152" s="191"/>
      <c r="AA152" s="188"/>
      <c r="AB152" s="189">
        <f t="shared" si="2"/>
        <v>10</v>
      </c>
    </row>
    <row r="153" spans="1:28" s="192" customFormat="1" ht="18" customHeight="1">
      <c r="A153" s="185"/>
      <c r="B153" s="186"/>
      <c r="C153" s="187"/>
      <c r="D153" s="188"/>
      <c r="E153" s="189"/>
      <c r="F153" s="193" t="s">
        <v>1766</v>
      </c>
      <c r="G153" s="188">
        <v>2</v>
      </c>
      <c r="H153" s="191" t="s">
        <v>1493</v>
      </c>
      <c r="I153" s="188">
        <v>2</v>
      </c>
      <c r="J153" s="191"/>
      <c r="K153" s="188"/>
      <c r="L153" s="191"/>
      <c r="M153" s="188"/>
      <c r="N153" s="191"/>
      <c r="O153" s="188"/>
      <c r="P153" s="191"/>
      <c r="Q153" s="188"/>
      <c r="R153" s="191"/>
      <c r="S153" s="188"/>
      <c r="T153" s="191"/>
      <c r="U153" s="188"/>
      <c r="V153" s="191"/>
      <c r="W153" s="188"/>
      <c r="X153" s="191"/>
      <c r="Y153" s="188"/>
      <c r="Z153" s="191"/>
      <c r="AA153" s="188"/>
      <c r="AB153" s="189">
        <f t="shared" si="2"/>
        <v>2</v>
      </c>
    </row>
    <row r="154" spans="1:28" s="192" customFormat="1" ht="33" customHeight="1">
      <c r="A154" s="185"/>
      <c r="B154" s="186"/>
      <c r="C154" s="187"/>
      <c r="D154" s="188"/>
      <c r="E154" s="189"/>
      <c r="F154" s="190" t="s">
        <v>1754</v>
      </c>
      <c r="G154" s="188">
        <v>4</v>
      </c>
      <c r="H154" s="191" t="s">
        <v>1493</v>
      </c>
      <c r="I154" s="188">
        <v>4</v>
      </c>
      <c r="J154" s="191"/>
      <c r="K154" s="188"/>
      <c r="L154" s="191"/>
      <c r="M154" s="188"/>
      <c r="N154" s="191"/>
      <c r="O154" s="188"/>
      <c r="P154" s="191"/>
      <c r="Q154" s="188"/>
      <c r="R154" s="191"/>
      <c r="S154" s="188"/>
      <c r="T154" s="191"/>
      <c r="U154" s="188"/>
      <c r="V154" s="191"/>
      <c r="W154" s="188"/>
      <c r="X154" s="191"/>
      <c r="Y154" s="188"/>
      <c r="Z154" s="191"/>
      <c r="AA154" s="188"/>
      <c r="AB154" s="189">
        <f t="shared" si="2"/>
        <v>4</v>
      </c>
    </row>
    <row r="155" spans="1:28" s="192" customFormat="1" ht="30" customHeight="1">
      <c r="A155" s="185" t="s">
        <v>950</v>
      </c>
      <c r="B155" s="186" t="s">
        <v>1091</v>
      </c>
      <c r="C155" s="187">
        <v>15</v>
      </c>
      <c r="D155" s="188"/>
      <c r="E155" s="189">
        <v>15</v>
      </c>
      <c r="F155" s="190" t="s">
        <v>1767</v>
      </c>
      <c r="G155" s="188">
        <v>15</v>
      </c>
      <c r="H155" s="191" t="s">
        <v>1486</v>
      </c>
      <c r="I155" s="188">
        <v>5</v>
      </c>
      <c r="J155" s="191" t="s">
        <v>1489</v>
      </c>
      <c r="K155" s="188">
        <v>10</v>
      </c>
      <c r="L155" s="191"/>
      <c r="M155" s="188"/>
      <c r="N155" s="191"/>
      <c r="O155" s="188"/>
      <c r="P155" s="191"/>
      <c r="Q155" s="188"/>
      <c r="R155" s="191"/>
      <c r="S155" s="188"/>
      <c r="T155" s="191"/>
      <c r="U155" s="188"/>
      <c r="V155" s="191"/>
      <c r="W155" s="188"/>
      <c r="X155" s="191"/>
      <c r="Y155" s="188"/>
      <c r="Z155" s="191"/>
      <c r="AA155" s="188"/>
      <c r="AB155" s="189">
        <f t="shared" si="2"/>
        <v>15</v>
      </c>
    </row>
    <row r="156" spans="1:28" s="192" customFormat="1" ht="33.75" customHeight="1">
      <c r="A156" s="185" t="s">
        <v>954</v>
      </c>
      <c r="B156" s="186" t="s">
        <v>1033</v>
      </c>
      <c r="C156" s="187">
        <v>20</v>
      </c>
      <c r="D156" s="188"/>
      <c r="E156" s="189">
        <v>20</v>
      </c>
      <c r="F156" s="190" t="s">
        <v>1316</v>
      </c>
      <c r="G156" s="187">
        <v>8</v>
      </c>
      <c r="H156" s="191" t="s">
        <v>1689</v>
      </c>
      <c r="I156" s="188">
        <v>3</v>
      </c>
      <c r="J156" s="191" t="s">
        <v>1690</v>
      </c>
      <c r="K156" s="188">
        <v>3</v>
      </c>
      <c r="L156" s="191" t="s">
        <v>1696</v>
      </c>
      <c r="M156" s="188">
        <v>2</v>
      </c>
      <c r="N156" s="191"/>
      <c r="O156" s="188"/>
      <c r="P156" s="191"/>
      <c r="Q156" s="188"/>
      <c r="R156" s="191"/>
      <c r="S156" s="188"/>
      <c r="T156" s="191"/>
      <c r="U156" s="188"/>
      <c r="V156" s="191"/>
      <c r="W156" s="188"/>
      <c r="X156" s="191"/>
      <c r="Y156" s="188"/>
      <c r="Z156" s="191"/>
      <c r="AA156" s="188"/>
      <c r="AB156" s="189">
        <f t="shared" si="2"/>
        <v>8</v>
      </c>
    </row>
    <row r="157" spans="1:28" s="192" customFormat="1" ht="26.25" customHeight="1">
      <c r="A157" s="185"/>
      <c r="B157" s="186"/>
      <c r="C157" s="187"/>
      <c r="D157" s="188"/>
      <c r="E157" s="189"/>
      <c r="F157" s="190" t="s">
        <v>1670</v>
      </c>
      <c r="G157" s="187">
        <v>3</v>
      </c>
      <c r="H157" s="191" t="s">
        <v>1690</v>
      </c>
      <c r="I157" s="188">
        <v>3</v>
      </c>
      <c r="J157" s="191"/>
      <c r="K157" s="188"/>
      <c r="L157" s="191"/>
      <c r="M157" s="188"/>
      <c r="N157" s="191"/>
      <c r="O157" s="188"/>
      <c r="P157" s="191"/>
      <c r="Q157" s="188"/>
      <c r="R157" s="191"/>
      <c r="S157" s="188"/>
      <c r="T157" s="191"/>
      <c r="U157" s="188"/>
      <c r="V157" s="191"/>
      <c r="W157" s="188"/>
      <c r="X157" s="191"/>
      <c r="Y157" s="188"/>
      <c r="Z157" s="191"/>
      <c r="AA157" s="188"/>
      <c r="AB157" s="189"/>
    </row>
    <row r="158" spans="1:28" s="192" customFormat="1" ht="18" customHeight="1">
      <c r="A158" s="185"/>
      <c r="B158" s="186"/>
      <c r="C158" s="187"/>
      <c r="D158" s="188"/>
      <c r="E158" s="189"/>
      <c r="F158" s="190" t="s">
        <v>1768</v>
      </c>
      <c r="G158" s="187">
        <v>6</v>
      </c>
      <c r="H158" s="191" t="s">
        <v>1690</v>
      </c>
      <c r="I158" s="188">
        <v>4</v>
      </c>
      <c r="J158" s="191" t="s">
        <v>1696</v>
      </c>
      <c r="K158" s="188">
        <v>2</v>
      </c>
      <c r="L158" s="191"/>
      <c r="M158" s="188"/>
      <c r="N158" s="191"/>
      <c r="O158" s="188"/>
      <c r="P158" s="191"/>
      <c r="Q158" s="188"/>
      <c r="R158" s="191"/>
      <c r="S158" s="188"/>
      <c r="T158" s="191"/>
      <c r="U158" s="188"/>
      <c r="V158" s="191"/>
      <c r="W158" s="188"/>
      <c r="X158" s="191"/>
      <c r="Y158" s="188"/>
      <c r="Z158" s="191"/>
      <c r="AA158" s="188"/>
      <c r="AB158" s="189"/>
    </row>
    <row r="159" spans="1:28" s="192" customFormat="1" ht="18" customHeight="1">
      <c r="A159" s="185"/>
      <c r="B159" s="186"/>
      <c r="C159" s="187"/>
      <c r="D159" s="188"/>
      <c r="E159" s="189"/>
      <c r="F159" s="190" t="s">
        <v>1769</v>
      </c>
      <c r="G159" s="187">
        <v>3</v>
      </c>
      <c r="H159" s="191" t="s">
        <v>1688</v>
      </c>
      <c r="I159" s="188">
        <v>3</v>
      </c>
      <c r="J159" s="191"/>
      <c r="K159" s="188"/>
      <c r="L159" s="191"/>
      <c r="M159" s="188"/>
      <c r="N159" s="191"/>
      <c r="O159" s="188"/>
      <c r="P159" s="191"/>
      <c r="Q159" s="188"/>
      <c r="R159" s="191"/>
      <c r="S159" s="188"/>
      <c r="T159" s="191"/>
      <c r="U159" s="188"/>
      <c r="V159" s="191"/>
      <c r="W159" s="188"/>
      <c r="X159" s="191"/>
      <c r="Y159" s="188"/>
      <c r="Z159" s="191"/>
      <c r="AA159" s="188"/>
      <c r="AB159" s="189"/>
    </row>
    <row r="160" spans="1:28" s="192" customFormat="1" ht="27" customHeight="1">
      <c r="A160" s="185" t="s">
        <v>959</v>
      </c>
      <c r="B160" s="186" t="s">
        <v>1030</v>
      </c>
      <c r="C160" s="187">
        <v>20</v>
      </c>
      <c r="D160" s="188"/>
      <c r="E160" s="189">
        <v>20</v>
      </c>
      <c r="F160" s="190" t="s">
        <v>1316</v>
      </c>
      <c r="G160" s="187">
        <v>2</v>
      </c>
      <c r="H160" s="191" t="s">
        <v>1701</v>
      </c>
      <c r="I160" s="188">
        <v>2</v>
      </c>
      <c r="J160" s="191"/>
      <c r="K160" s="188"/>
      <c r="L160" s="191"/>
      <c r="M160" s="188"/>
      <c r="N160" s="191"/>
      <c r="O160" s="188"/>
      <c r="P160" s="191"/>
      <c r="Q160" s="188"/>
      <c r="R160" s="191"/>
      <c r="S160" s="188"/>
      <c r="T160" s="191"/>
      <c r="U160" s="188"/>
      <c r="V160" s="191"/>
      <c r="W160" s="188"/>
      <c r="X160" s="191"/>
      <c r="Y160" s="188"/>
      <c r="Z160" s="191"/>
      <c r="AA160" s="188"/>
      <c r="AB160" s="189"/>
    </row>
    <row r="161" spans="1:28" s="192" customFormat="1" ht="25.5" customHeight="1">
      <c r="A161" s="185"/>
      <c r="B161" s="186"/>
      <c r="C161" s="187"/>
      <c r="D161" s="188"/>
      <c r="E161" s="189"/>
      <c r="F161" s="190" t="s">
        <v>1670</v>
      </c>
      <c r="G161" s="187">
        <v>7</v>
      </c>
      <c r="H161" s="191" t="s">
        <v>1689</v>
      </c>
      <c r="I161" s="188">
        <v>3</v>
      </c>
      <c r="J161" s="191" t="s">
        <v>1698</v>
      </c>
      <c r="K161" s="188">
        <v>2</v>
      </c>
      <c r="L161" s="191" t="s">
        <v>1696</v>
      </c>
      <c r="M161" s="188">
        <v>2</v>
      </c>
      <c r="N161" s="191"/>
      <c r="O161" s="188"/>
      <c r="P161" s="191"/>
      <c r="Q161" s="188"/>
      <c r="R161" s="191"/>
      <c r="S161" s="188"/>
      <c r="T161" s="191"/>
      <c r="U161" s="188"/>
      <c r="V161" s="191"/>
      <c r="W161" s="188"/>
      <c r="X161" s="191"/>
      <c r="Y161" s="188"/>
      <c r="Z161" s="191"/>
      <c r="AA161" s="188"/>
      <c r="AB161" s="189"/>
    </row>
    <row r="162" spans="1:28" s="192" customFormat="1" ht="24" customHeight="1">
      <c r="A162" s="185"/>
      <c r="B162" s="186"/>
      <c r="C162" s="187"/>
      <c r="D162" s="188"/>
      <c r="E162" s="189"/>
      <c r="F162" s="190" t="s">
        <v>1770</v>
      </c>
      <c r="G162" s="187">
        <v>6</v>
      </c>
      <c r="H162" s="191" t="s">
        <v>1693</v>
      </c>
      <c r="I162" s="188">
        <v>3</v>
      </c>
      <c r="J162" s="191" t="s">
        <v>1688</v>
      </c>
      <c r="K162" s="188">
        <v>3</v>
      </c>
      <c r="L162" s="191"/>
      <c r="M162" s="188"/>
      <c r="N162" s="191"/>
      <c r="O162" s="188"/>
      <c r="P162" s="191"/>
      <c r="Q162" s="188"/>
      <c r="R162" s="191"/>
      <c r="S162" s="188"/>
      <c r="T162" s="191"/>
      <c r="U162" s="188"/>
      <c r="V162" s="191"/>
      <c r="W162" s="188"/>
      <c r="X162" s="191"/>
      <c r="Y162" s="188"/>
      <c r="Z162" s="191"/>
      <c r="AA162" s="188"/>
      <c r="AB162" s="189"/>
    </row>
    <row r="163" spans="1:28" s="192" customFormat="1" ht="18" customHeight="1">
      <c r="A163" s="185"/>
      <c r="B163" s="186"/>
      <c r="C163" s="187"/>
      <c r="D163" s="188"/>
      <c r="E163" s="189"/>
      <c r="F163" s="190" t="s">
        <v>1769</v>
      </c>
      <c r="G163" s="187">
        <v>3</v>
      </c>
      <c r="H163" s="191" t="s">
        <v>1693</v>
      </c>
      <c r="I163" s="188">
        <v>3</v>
      </c>
      <c r="J163" s="191"/>
      <c r="K163" s="188"/>
      <c r="L163" s="191"/>
      <c r="M163" s="188"/>
      <c r="N163" s="191"/>
      <c r="O163" s="188"/>
      <c r="P163" s="191"/>
      <c r="Q163" s="188"/>
      <c r="R163" s="191"/>
      <c r="S163" s="188"/>
      <c r="T163" s="191"/>
      <c r="U163" s="188"/>
      <c r="V163" s="191"/>
      <c r="W163" s="188"/>
      <c r="X163" s="191"/>
      <c r="Y163" s="188"/>
      <c r="Z163" s="191"/>
      <c r="AA163" s="188"/>
      <c r="AB163" s="189"/>
    </row>
    <row r="164" spans="1:28" s="192" customFormat="1" ht="18" customHeight="1">
      <c r="A164" s="185"/>
      <c r="B164" s="186"/>
      <c r="C164" s="187"/>
      <c r="D164" s="188"/>
      <c r="E164" s="189"/>
      <c r="F164" s="190" t="s">
        <v>1317</v>
      </c>
      <c r="G164" s="187">
        <v>2</v>
      </c>
      <c r="H164" s="191" t="s">
        <v>1690</v>
      </c>
      <c r="I164" s="188">
        <v>2</v>
      </c>
      <c r="J164" s="191"/>
      <c r="K164" s="188"/>
      <c r="L164" s="191"/>
      <c r="M164" s="188"/>
      <c r="N164" s="191"/>
      <c r="O164" s="188"/>
      <c r="P164" s="191"/>
      <c r="Q164" s="188"/>
      <c r="R164" s="191"/>
      <c r="S164" s="188"/>
      <c r="T164" s="191"/>
      <c r="U164" s="188"/>
      <c r="V164" s="191"/>
      <c r="W164" s="188"/>
      <c r="X164" s="191"/>
      <c r="Y164" s="188"/>
      <c r="Z164" s="191"/>
      <c r="AA164" s="188"/>
      <c r="AB164" s="189"/>
    </row>
    <row r="165" spans="1:28" s="192" customFormat="1" ht="24" customHeight="1">
      <c r="A165" s="185" t="s">
        <v>963</v>
      </c>
      <c r="B165" s="186" t="s">
        <v>1027</v>
      </c>
      <c r="C165" s="187">
        <v>20</v>
      </c>
      <c r="D165" s="188"/>
      <c r="E165" s="189">
        <v>20</v>
      </c>
      <c r="F165" s="190" t="s">
        <v>1771</v>
      </c>
      <c r="G165" s="188">
        <v>11</v>
      </c>
      <c r="H165" s="191" t="s">
        <v>1697</v>
      </c>
      <c r="I165" s="188">
        <v>5</v>
      </c>
      <c r="J165" s="191" t="s">
        <v>1689</v>
      </c>
      <c r="K165" s="188">
        <v>2</v>
      </c>
      <c r="L165" s="191" t="s">
        <v>1698</v>
      </c>
      <c r="M165" s="188">
        <v>2</v>
      </c>
      <c r="N165" s="191" t="s">
        <v>1690</v>
      </c>
      <c r="O165" s="188">
        <v>2</v>
      </c>
      <c r="P165" s="191"/>
      <c r="Q165" s="188"/>
      <c r="R165" s="191"/>
      <c r="S165" s="188"/>
      <c r="T165" s="191"/>
      <c r="U165" s="188"/>
      <c r="V165" s="191"/>
      <c r="W165" s="188"/>
      <c r="X165" s="191"/>
      <c r="Y165" s="188"/>
      <c r="Z165" s="191"/>
      <c r="AA165" s="188"/>
      <c r="AB165" s="189">
        <f t="shared" si="2"/>
        <v>11</v>
      </c>
    </row>
    <row r="166" spans="1:28" s="192" customFormat="1" ht="28.5" customHeight="1">
      <c r="A166" s="185"/>
      <c r="B166" s="186"/>
      <c r="C166" s="187"/>
      <c r="D166" s="188"/>
      <c r="E166" s="189"/>
      <c r="F166" s="190" t="s">
        <v>1670</v>
      </c>
      <c r="G166" s="188">
        <v>2</v>
      </c>
      <c r="H166" s="191" t="s">
        <v>1698</v>
      </c>
      <c r="I166" s="188">
        <v>2</v>
      </c>
      <c r="J166" s="191"/>
      <c r="K166" s="188"/>
      <c r="L166" s="191"/>
      <c r="M166" s="188"/>
      <c r="N166" s="191"/>
      <c r="O166" s="188"/>
      <c r="P166" s="191"/>
      <c r="Q166" s="188"/>
      <c r="R166" s="191"/>
      <c r="S166" s="188"/>
      <c r="T166" s="191"/>
      <c r="U166" s="188"/>
      <c r="V166" s="191"/>
      <c r="W166" s="188"/>
      <c r="X166" s="191"/>
      <c r="Y166" s="188"/>
      <c r="Z166" s="191"/>
      <c r="AA166" s="188"/>
      <c r="AB166" s="189"/>
    </row>
    <row r="167" spans="1:28" s="192" customFormat="1" ht="18" customHeight="1">
      <c r="A167" s="185"/>
      <c r="B167" s="186"/>
      <c r="C167" s="187"/>
      <c r="D167" s="188"/>
      <c r="E167" s="189"/>
      <c r="F167" s="190" t="s">
        <v>1768</v>
      </c>
      <c r="G167" s="188">
        <v>2</v>
      </c>
      <c r="H167" s="191" t="s">
        <v>1698</v>
      </c>
      <c r="I167" s="188">
        <v>2</v>
      </c>
      <c r="J167" s="191"/>
      <c r="K167" s="188"/>
      <c r="L167" s="191"/>
      <c r="M167" s="188"/>
      <c r="N167" s="191"/>
      <c r="O167" s="188"/>
      <c r="P167" s="191"/>
      <c r="Q167" s="188"/>
      <c r="R167" s="191"/>
      <c r="S167" s="188"/>
      <c r="T167" s="191"/>
      <c r="U167" s="188"/>
      <c r="V167" s="191"/>
      <c r="W167" s="188"/>
      <c r="X167" s="191"/>
      <c r="Y167" s="188"/>
      <c r="Z167" s="191"/>
      <c r="AA167" s="188"/>
      <c r="AB167" s="189"/>
    </row>
    <row r="168" spans="1:28" s="192" customFormat="1" ht="18" customHeight="1">
      <c r="A168" s="185"/>
      <c r="B168" s="186"/>
      <c r="C168" s="187"/>
      <c r="D168" s="188"/>
      <c r="E168" s="189"/>
      <c r="F168" s="190" t="s">
        <v>1772</v>
      </c>
      <c r="G168" s="188">
        <v>3</v>
      </c>
      <c r="H168" s="191" t="s">
        <v>1688</v>
      </c>
      <c r="I168" s="188">
        <v>3</v>
      </c>
      <c r="J168" s="191"/>
      <c r="K168" s="188"/>
      <c r="L168" s="191"/>
      <c r="M168" s="188"/>
      <c r="N168" s="191"/>
      <c r="O168" s="188"/>
      <c r="P168" s="191"/>
      <c r="Q168" s="188"/>
      <c r="R168" s="191"/>
      <c r="S168" s="188"/>
      <c r="T168" s="191"/>
      <c r="U168" s="188"/>
      <c r="V168" s="191"/>
      <c r="W168" s="188"/>
      <c r="X168" s="191"/>
      <c r="Y168" s="188"/>
      <c r="Z168" s="191"/>
      <c r="AA168" s="188"/>
      <c r="AB168" s="189"/>
    </row>
    <row r="169" spans="1:28" s="192" customFormat="1" ht="18" customHeight="1">
      <c r="A169" s="185"/>
      <c r="B169" s="186"/>
      <c r="C169" s="187"/>
      <c r="D169" s="188"/>
      <c r="E169" s="189"/>
      <c r="F169" s="190" t="s">
        <v>1773</v>
      </c>
      <c r="G169" s="188">
        <v>2</v>
      </c>
      <c r="H169" s="191" t="s">
        <v>1694</v>
      </c>
      <c r="I169" s="188">
        <v>2</v>
      </c>
      <c r="J169" s="191"/>
      <c r="K169" s="188"/>
      <c r="L169" s="191"/>
      <c r="M169" s="188"/>
      <c r="N169" s="191"/>
      <c r="O169" s="188"/>
      <c r="P169" s="191"/>
      <c r="Q169" s="188"/>
      <c r="R169" s="191"/>
      <c r="S169" s="188"/>
      <c r="T169" s="191"/>
      <c r="U169" s="188"/>
      <c r="V169" s="191"/>
      <c r="W169" s="188"/>
      <c r="X169" s="191"/>
      <c r="Y169" s="188"/>
      <c r="Z169" s="191"/>
      <c r="AA169" s="188"/>
      <c r="AB169" s="189"/>
    </row>
    <row r="170" spans="1:28" s="192" customFormat="1" ht="24.75" customHeight="1">
      <c r="A170" s="185" t="s">
        <v>966</v>
      </c>
      <c r="B170" s="186" t="s">
        <v>1063</v>
      </c>
      <c r="C170" s="187">
        <v>26</v>
      </c>
      <c r="D170" s="188"/>
      <c r="E170" s="189">
        <v>26</v>
      </c>
      <c r="F170" s="190" t="s">
        <v>1774</v>
      </c>
      <c r="G170" s="188">
        <v>16</v>
      </c>
      <c r="H170" s="191" t="s">
        <v>1701</v>
      </c>
      <c r="I170" s="188">
        <v>16</v>
      </c>
      <c r="J170" s="191"/>
      <c r="K170" s="188"/>
      <c r="L170" s="191"/>
      <c r="M170" s="188"/>
      <c r="N170" s="191"/>
      <c r="O170" s="188"/>
      <c r="P170" s="191"/>
      <c r="Q170" s="188"/>
      <c r="R170" s="191"/>
      <c r="S170" s="188"/>
      <c r="T170" s="191"/>
      <c r="U170" s="188"/>
      <c r="V170" s="191"/>
      <c r="W170" s="188"/>
      <c r="X170" s="191"/>
      <c r="Y170" s="188"/>
      <c r="Z170" s="191"/>
      <c r="AA170" s="188"/>
      <c r="AB170" s="189"/>
    </row>
    <row r="171" spans="1:28" s="192" customFormat="1" ht="33" customHeight="1">
      <c r="A171" s="185"/>
      <c r="B171" s="186"/>
      <c r="C171" s="187"/>
      <c r="D171" s="188"/>
      <c r="E171" s="189"/>
      <c r="F171" s="190" t="s">
        <v>1775</v>
      </c>
      <c r="G171" s="188">
        <v>10</v>
      </c>
      <c r="H171" s="191" t="s">
        <v>1690</v>
      </c>
      <c r="I171" s="188">
        <v>4</v>
      </c>
      <c r="J171" s="191" t="s">
        <v>1696</v>
      </c>
      <c r="K171" s="188">
        <v>6</v>
      </c>
      <c r="L171" s="191"/>
      <c r="M171" s="188"/>
      <c r="N171" s="191"/>
      <c r="O171" s="188"/>
      <c r="P171" s="191"/>
      <c r="Q171" s="188"/>
      <c r="R171" s="191"/>
      <c r="S171" s="188"/>
      <c r="T171" s="191"/>
      <c r="U171" s="188"/>
      <c r="V171" s="191"/>
      <c r="W171" s="188"/>
      <c r="X171" s="191"/>
      <c r="Y171" s="188"/>
      <c r="Z171" s="191"/>
      <c r="AA171" s="188"/>
      <c r="AB171" s="189"/>
    </row>
    <row r="172" spans="1:28" s="192" customFormat="1" ht="48" customHeight="1">
      <c r="A172" s="185" t="s">
        <v>970</v>
      </c>
      <c r="B172" s="186" t="s">
        <v>1037</v>
      </c>
      <c r="C172" s="187">
        <v>22</v>
      </c>
      <c r="D172" s="188"/>
      <c r="E172" s="189">
        <v>22</v>
      </c>
      <c r="F172" s="190" t="s">
        <v>1776</v>
      </c>
      <c r="G172" s="188">
        <v>6</v>
      </c>
      <c r="H172" s="191" t="s">
        <v>1697</v>
      </c>
      <c r="I172" s="188">
        <v>6</v>
      </c>
      <c r="J172" s="191"/>
      <c r="K172" s="188"/>
      <c r="L172" s="191"/>
      <c r="M172" s="188"/>
      <c r="N172" s="191"/>
      <c r="O172" s="188"/>
      <c r="P172" s="191"/>
      <c r="Q172" s="188"/>
      <c r="R172" s="191"/>
      <c r="S172" s="188"/>
      <c r="T172" s="191"/>
      <c r="U172" s="188"/>
      <c r="V172" s="191"/>
      <c r="W172" s="188"/>
      <c r="X172" s="191"/>
      <c r="Y172" s="188"/>
      <c r="Z172" s="191"/>
      <c r="AA172" s="188"/>
      <c r="AB172" s="189">
        <f t="shared" si="2"/>
        <v>6</v>
      </c>
    </row>
    <row r="173" spans="1:28" s="192" customFormat="1" ht="18" customHeight="1">
      <c r="A173" s="185"/>
      <c r="B173" s="186"/>
      <c r="C173" s="187"/>
      <c r="D173" s="188"/>
      <c r="E173" s="189"/>
      <c r="F173" s="190" t="s">
        <v>1774</v>
      </c>
      <c r="G173" s="188">
        <v>12</v>
      </c>
      <c r="H173" s="191" t="s">
        <v>1698</v>
      </c>
      <c r="I173" s="188">
        <v>12</v>
      </c>
      <c r="J173" s="191"/>
      <c r="K173" s="188"/>
      <c r="L173" s="191"/>
      <c r="M173" s="188"/>
      <c r="N173" s="191"/>
      <c r="O173" s="188"/>
      <c r="P173" s="191"/>
      <c r="Q173" s="188"/>
      <c r="R173" s="191"/>
      <c r="S173" s="188"/>
      <c r="T173" s="191"/>
      <c r="U173" s="188"/>
      <c r="V173" s="191"/>
      <c r="W173" s="188"/>
      <c r="X173" s="191"/>
      <c r="Y173" s="188"/>
      <c r="Z173" s="191"/>
      <c r="AA173" s="188"/>
      <c r="AB173" s="189"/>
    </row>
    <row r="174" spans="1:28" s="192" customFormat="1" ht="18" customHeight="1">
      <c r="A174" s="185"/>
      <c r="B174" s="186"/>
      <c r="C174" s="187"/>
      <c r="D174" s="188"/>
      <c r="E174" s="189"/>
      <c r="F174" s="190" t="s">
        <v>1777</v>
      </c>
      <c r="G174" s="188">
        <v>2</v>
      </c>
      <c r="H174" s="191" t="s">
        <v>1698</v>
      </c>
      <c r="I174" s="188">
        <v>2</v>
      </c>
      <c r="J174" s="191"/>
      <c r="K174" s="188"/>
      <c r="L174" s="191"/>
      <c r="M174" s="188"/>
      <c r="N174" s="191"/>
      <c r="O174" s="188"/>
      <c r="P174" s="191"/>
      <c r="Q174" s="188"/>
      <c r="R174" s="191"/>
      <c r="S174" s="188"/>
      <c r="T174" s="191"/>
      <c r="U174" s="188"/>
      <c r="V174" s="191"/>
      <c r="W174" s="188"/>
      <c r="X174" s="191"/>
      <c r="Y174" s="188"/>
      <c r="Z174" s="191"/>
      <c r="AA174" s="188"/>
      <c r="AB174" s="189"/>
    </row>
    <row r="175" spans="1:28" s="192" customFormat="1" ht="28.5" customHeight="1">
      <c r="A175" s="185"/>
      <c r="B175" s="186"/>
      <c r="C175" s="187"/>
      <c r="D175" s="188"/>
      <c r="E175" s="189"/>
      <c r="F175" s="190" t="s">
        <v>1778</v>
      </c>
      <c r="G175" s="188">
        <v>2</v>
      </c>
      <c r="H175" s="191" t="s">
        <v>1698</v>
      </c>
      <c r="I175" s="188">
        <v>2</v>
      </c>
      <c r="J175" s="191"/>
      <c r="K175" s="188"/>
      <c r="L175" s="191"/>
      <c r="M175" s="188"/>
      <c r="N175" s="191"/>
      <c r="O175" s="188"/>
      <c r="P175" s="191"/>
      <c r="Q175" s="188"/>
      <c r="R175" s="191"/>
      <c r="S175" s="188"/>
      <c r="T175" s="191"/>
      <c r="U175" s="188"/>
      <c r="V175" s="191"/>
      <c r="W175" s="188"/>
      <c r="X175" s="191"/>
      <c r="Y175" s="188"/>
      <c r="Z175" s="191"/>
      <c r="AA175" s="188"/>
      <c r="AB175" s="189"/>
    </row>
    <row r="176" spans="1:28" s="192" customFormat="1" ht="28.5" customHeight="1">
      <c r="A176" s="185" t="s">
        <v>974</v>
      </c>
      <c r="B176" s="186" t="s">
        <v>1022</v>
      </c>
      <c r="C176" s="187">
        <v>20</v>
      </c>
      <c r="D176" s="188"/>
      <c r="E176" s="189">
        <v>20</v>
      </c>
      <c r="F176" s="190" t="s">
        <v>1665</v>
      </c>
      <c r="G176" s="188">
        <v>14</v>
      </c>
      <c r="H176" s="191" t="s">
        <v>1197</v>
      </c>
      <c r="I176" s="188">
        <v>2</v>
      </c>
      <c r="J176" s="191" t="s">
        <v>1701</v>
      </c>
      <c r="K176" s="188">
        <v>2</v>
      </c>
      <c r="L176" s="191" t="s">
        <v>1696</v>
      </c>
      <c r="M176" s="188">
        <v>2</v>
      </c>
      <c r="N176" s="191" t="s">
        <v>1692</v>
      </c>
      <c r="O176" s="188">
        <v>2</v>
      </c>
      <c r="P176" s="191" t="s">
        <v>1494</v>
      </c>
      <c r="Q176" s="188">
        <v>2</v>
      </c>
      <c r="R176" s="191"/>
      <c r="S176" s="188"/>
      <c r="T176" s="191"/>
      <c r="U176" s="188"/>
      <c r="V176" s="191"/>
      <c r="W176" s="188"/>
      <c r="X176" s="191"/>
      <c r="Y176" s="188"/>
      <c r="Z176" s="191"/>
      <c r="AA176" s="188"/>
      <c r="AB176" s="189"/>
    </row>
    <row r="177" spans="1:28" s="192" customFormat="1" ht="18" customHeight="1">
      <c r="A177" s="185"/>
      <c r="B177" s="186"/>
      <c r="C177" s="187"/>
      <c r="D177" s="188"/>
      <c r="E177" s="189"/>
      <c r="F177" s="190"/>
      <c r="G177" s="188"/>
      <c r="H177" s="191" t="s">
        <v>1714</v>
      </c>
      <c r="I177" s="188">
        <v>2</v>
      </c>
      <c r="J177" s="191" t="s">
        <v>1201</v>
      </c>
      <c r="K177" s="188">
        <v>2</v>
      </c>
      <c r="L177" s="191"/>
      <c r="M177" s="188"/>
      <c r="N177" s="191"/>
      <c r="O177" s="188"/>
      <c r="P177" s="191"/>
      <c r="Q177" s="188"/>
      <c r="R177" s="191"/>
      <c r="S177" s="188"/>
      <c r="T177" s="191"/>
      <c r="U177" s="188"/>
      <c r="V177" s="191"/>
      <c r="W177" s="188"/>
      <c r="X177" s="191"/>
      <c r="Y177" s="188"/>
      <c r="Z177" s="191"/>
      <c r="AA177" s="188"/>
      <c r="AB177" s="189"/>
    </row>
    <row r="178" spans="1:28" s="192" customFormat="1" ht="18" customHeight="1">
      <c r="A178" s="185"/>
      <c r="B178" s="186"/>
      <c r="C178" s="187"/>
      <c r="D178" s="188"/>
      <c r="E178" s="189"/>
      <c r="F178" s="190" t="s">
        <v>1779</v>
      </c>
      <c r="G178" s="188">
        <v>6</v>
      </c>
      <c r="H178" s="191" t="s">
        <v>1693</v>
      </c>
      <c r="I178" s="188">
        <v>2</v>
      </c>
      <c r="J178" s="191" t="s">
        <v>1688</v>
      </c>
      <c r="K178" s="188">
        <v>2</v>
      </c>
      <c r="L178" s="191" t="s">
        <v>1697</v>
      </c>
      <c r="M178" s="188">
        <v>2</v>
      </c>
      <c r="N178" s="191"/>
      <c r="O178" s="188"/>
      <c r="P178" s="191"/>
      <c r="Q178" s="188"/>
      <c r="R178" s="191"/>
      <c r="S178" s="188"/>
      <c r="T178" s="191"/>
      <c r="U178" s="188"/>
      <c r="V178" s="191"/>
      <c r="W178" s="188"/>
      <c r="X178" s="191"/>
      <c r="Y178" s="188"/>
      <c r="Z178" s="191"/>
      <c r="AA178" s="188"/>
      <c r="AB178" s="189"/>
    </row>
    <row r="179" spans="1:28" s="192" customFormat="1" ht="18" customHeight="1">
      <c r="A179" s="185" t="s">
        <v>979</v>
      </c>
      <c r="B179" s="186" t="s">
        <v>1096</v>
      </c>
      <c r="C179" s="187">
        <v>4</v>
      </c>
      <c r="D179" s="188"/>
      <c r="E179" s="189">
        <v>4</v>
      </c>
      <c r="F179" s="190" t="s">
        <v>1311</v>
      </c>
      <c r="G179" s="188">
        <v>4</v>
      </c>
      <c r="H179" s="191" t="s">
        <v>1693</v>
      </c>
      <c r="I179" s="188">
        <v>2</v>
      </c>
      <c r="J179" s="191" t="s">
        <v>1697</v>
      </c>
      <c r="K179" s="188">
        <v>2</v>
      </c>
      <c r="L179" s="191"/>
      <c r="M179" s="188"/>
      <c r="N179" s="191"/>
      <c r="O179" s="188"/>
      <c r="P179" s="191"/>
      <c r="Q179" s="188"/>
      <c r="R179" s="191"/>
      <c r="S179" s="188"/>
      <c r="T179" s="191"/>
      <c r="U179" s="188"/>
      <c r="V179" s="191"/>
      <c r="W179" s="188"/>
      <c r="X179" s="191"/>
      <c r="Y179" s="188"/>
      <c r="Z179" s="191"/>
      <c r="AA179" s="188"/>
      <c r="AB179" s="189"/>
    </row>
    <row r="180" spans="1:28" s="192" customFormat="1" ht="42.75" customHeight="1">
      <c r="A180" s="185" t="s">
        <v>986</v>
      </c>
      <c r="B180" s="186" t="s">
        <v>1047</v>
      </c>
      <c r="C180" s="187">
        <v>23</v>
      </c>
      <c r="D180" s="188"/>
      <c r="E180" s="189">
        <v>23</v>
      </c>
      <c r="F180" s="190" t="s">
        <v>1780</v>
      </c>
      <c r="G180" s="188">
        <v>2</v>
      </c>
      <c r="H180" s="191" t="s">
        <v>1692</v>
      </c>
      <c r="I180" s="188">
        <v>2</v>
      </c>
      <c r="J180" s="191"/>
      <c r="K180" s="188"/>
      <c r="L180" s="191"/>
      <c r="M180" s="188"/>
      <c r="N180" s="191"/>
      <c r="O180" s="188"/>
      <c r="P180" s="191"/>
      <c r="Q180" s="188"/>
      <c r="R180" s="191"/>
      <c r="S180" s="188"/>
      <c r="T180" s="191"/>
      <c r="U180" s="188"/>
      <c r="V180" s="191"/>
      <c r="W180" s="188"/>
      <c r="X180" s="191"/>
      <c r="Y180" s="188"/>
      <c r="Z180" s="191"/>
      <c r="AA180" s="188"/>
      <c r="AB180" s="189"/>
    </row>
    <row r="181" spans="1:28" s="192" customFormat="1" ht="36.75" customHeight="1">
      <c r="A181" s="185"/>
      <c r="B181" s="186"/>
      <c r="C181" s="187"/>
      <c r="D181" s="188"/>
      <c r="E181" s="189"/>
      <c r="F181" s="190" t="s">
        <v>1781</v>
      </c>
      <c r="G181" s="188">
        <v>12</v>
      </c>
      <c r="H181" s="191" t="s">
        <v>1694</v>
      </c>
      <c r="I181" s="188">
        <v>2</v>
      </c>
      <c r="J181" s="191" t="s">
        <v>1691</v>
      </c>
      <c r="K181" s="188">
        <v>4</v>
      </c>
      <c r="L181" s="191" t="s">
        <v>1692</v>
      </c>
      <c r="M181" s="188">
        <v>6</v>
      </c>
      <c r="N181" s="191"/>
      <c r="O181" s="188"/>
      <c r="P181" s="191"/>
      <c r="Q181" s="188"/>
      <c r="R181" s="191"/>
      <c r="S181" s="188"/>
      <c r="T181" s="191"/>
      <c r="U181" s="188"/>
      <c r="V181" s="191"/>
      <c r="W181" s="188"/>
      <c r="X181" s="191"/>
      <c r="Y181" s="188"/>
      <c r="Z181" s="191"/>
      <c r="AA181" s="188"/>
      <c r="AB181" s="189"/>
    </row>
    <row r="182" spans="1:28" s="192" customFormat="1" ht="18" customHeight="1">
      <c r="A182" s="185"/>
      <c r="B182" s="186"/>
      <c r="C182" s="187"/>
      <c r="D182" s="188"/>
      <c r="E182" s="189"/>
      <c r="F182" s="190" t="s">
        <v>1782</v>
      </c>
      <c r="G182" s="188">
        <v>7</v>
      </c>
      <c r="H182" s="191" t="s">
        <v>1691</v>
      </c>
      <c r="I182" s="188">
        <v>4</v>
      </c>
      <c r="J182" s="191" t="s">
        <v>1692</v>
      </c>
      <c r="K182" s="188">
        <v>3</v>
      </c>
      <c r="L182" s="191"/>
      <c r="M182" s="188"/>
      <c r="N182" s="191"/>
      <c r="O182" s="188"/>
      <c r="P182" s="191"/>
      <c r="Q182" s="188"/>
      <c r="R182" s="191"/>
      <c r="S182" s="188"/>
      <c r="T182" s="191"/>
      <c r="U182" s="188"/>
      <c r="V182" s="191"/>
      <c r="W182" s="188"/>
      <c r="X182" s="191"/>
      <c r="Y182" s="188"/>
      <c r="Z182" s="191"/>
      <c r="AA182" s="188"/>
      <c r="AB182" s="189"/>
    </row>
    <row r="183" spans="1:28" s="192" customFormat="1" ht="24" customHeight="1">
      <c r="A183" s="185"/>
      <c r="B183" s="186"/>
      <c r="C183" s="187"/>
      <c r="D183" s="188"/>
      <c r="E183" s="189"/>
      <c r="F183" s="190" t="s">
        <v>1783</v>
      </c>
      <c r="G183" s="188">
        <v>2</v>
      </c>
      <c r="H183" s="191" t="s">
        <v>1692</v>
      </c>
      <c r="I183" s="188">
        <v>2</v>
      </c>
      <c r="J183" s="191"/>
      <c r="K183" s="188"/>
      <c r="L183" s="191"/>
      <c r="M183" s="188"/>
      <c r="N183" s="191"/>
      <c r="O183" s="188"/>
      <c r="P183" s="191"/>
      <c r="Q183" s="188"/>
      <c r="R183" s="191"/>
      <c r="S183" s="188"/>
      <c r="T183" s="191"/>
      <c r="U183" s="188"/>
      <c r="V183" s="191"/>
      <c r="W183" s="188"/>
      <c r="X183" s="191"/>
      <c r="Y183" s="188"/>
      <c r="Z183" s="191"/>
      <c r="AA183" s="188"/>
      <c r="AB183" s="189"/>
    </row>
    <row r="184" spans="1:28" s="192" customFormat="1" ht="18" customHeight="1">
      <c r="A184" s="185" t="s">
        <v>992</v>
      </c>
      <c r="B184" s="186" t="s">
        <v>1330</v>
      </c>
      <c r="C184" s="187">
        <v>4</v>
      </c>
      <c r="D184" s="188"/>
      <c r="E184" s="189">
        <v>4</v>
      </c>
      <c r="F184" s="190" t="s">
        <v>330</v>
      </c>
      <c r="G184" s="188">
        <v>4</v>
      </c>
      <c r="H184" s="191" t="s">
        <v>1697</v>
      </c>
      <c r="I184" s="188">
        <v>2</v>
      </c>
      <c r="J184" s="191" t="s">
        <v>1784</v>
      </c>
      <c r="K184" s="188">
        <v>2</v>
      </c>
      <c r="L184" s="191"/>
      <c r="M184" s="188"/>
      <c r="N184" s="191"/>
      <c r="O184" s="188"/>
      <c r="P184" s="191"/>
      <c r="Q184" s="188"/>
      <c r="R184" s="191"/>
      <c r="S184" s="188"/>
      <c r="T184" s="191"/>
      <c r="U184" s="188"/>
      <c r="V184" s="191"/>
      <c r="W184" s="188"/>
      <c r="X184" s="191"/>
      <c r="Y184" s="188"/>
      <c r="Z184" s="191"/>
      <c r="AA184" s="188"/>
      <c r="AB184" s="189"/>
    </row>
    <row r="185" spans="1:28" s="192" customFormat="1" ht="18" customHeight="1">
      <c r="A185" s="185" t="s">
        <v>996</v>
      </c>
      <c r="B185" s="186" t="s">
        <v>1106</v>
      </c>
      <c r="C185" s="187">
        <v>4</v>
      </c>
      <c r="D185" s="188"/>
      <c r="E185" s="189">
        <v>4</v>
      </c>
      <c r="F185" s="190" t="s">
        <v>1716</v>
      </c>
      <c r="G185" s="188">
        <v>4</v>
      </c>
      <c r="H185" s="191" t="s">
        <v>1485</v>
      </c>
      <c r="I185" s="188">
        <v>2</v>
      </c>
      <c r="J185" s="191" t="s">
        <v>1488</v>
      </c>
      <c r="K185" s="188">
        <v>2</v>
      </c>
      <c r="L185" s="191"/>
      <c r="M185" s="188"/>
      <c r="N185" s="191"/>
      <c r="O185" s="188"/>
      <c r="P185" s="191"/>
      <c r="Q185" s="188"/>
      <c r="R185" s="191"/>
      <c r="S185" s="188"/>
      <c r="T185" s="191"/>
      <c r="U185" s="188"/>
      <c r="V185" s="191"/>
      <c r="W185" s="188"/>
      <c r="X185" s="191"/>
      <c r="Y185" s="188"/>
      <c r="Z185" s="191"/>
      <c r="AA185" s="188"/>
      <c r="AB185" s="189"/>
    </row>
    <row r="186" spans="1:28" s="192" customFormat="1" ht="18" customHeight="1">
      <c r="A186" s="185" t="s">
        <v>1002</v>
      </c>
      <c r="B186" s="186" t="s">
        <v>1231</v>
      </c>
      <c r="C186" s="187">
        <v>6</v>
      </c>
      <c r="D186" s="188"/>
      <c r="E186" s="189">
        <v>6</v>
      </c>
      <c r="F186" s="190" t="s">
        <v>1716</v>
      </c>
      <c r="G186" s="188">
        <v>6</v>
      </c>
      <c r="H186" s="191" t="s">
        <v>1486</v>
      </c>
      <c r="I186" s="188">
        <v>2</v>
      </c>
      <c r="J186" s="191" t="s">
        <v>1700</v>
      </c>
      <c r="K186" s="188">
        <v>2</v>
      </c>
      <c r="L186" s="191" t="s">
        <v>1715</v>
      </c>
      <c r="M186" s="188">
        <v>2</v>
      </c>
      <c r="N186" s="191"/>
      <c r="O186" s="188"/>
      <c r="P186" s="191"/>
      <c r="Q186" s="188"/>
      <c r="R186" s="191"/>
      <c r="S186" s="188"/>
      <c r="T186" s="191"/>
      <c r="U186" s="188"/>
      <c r="V186" s="191"/>
      <c r="W186" s="188"/>
      <c r="X186" s="191"/>
      <c r="Y186" s="188"/>
      <c r="Z186" s="191"/>
      <c r="AA186" s="188"/>
      <c r="AB186" s="189"/>
    </row>
    <row r="187" spans="1:28" s="192" customFormat="1" ht="25.5" customHeight="1">
      <c r="A187" s="185" t="s">
        <v>1006</v>
      </c>
      <c r="B187" s="186" t="s">
        <v>1111</v>
      </c>
      <c r="C187" s="187">
        <v>14</v>
      </c>
      <c r="D187" s="188"/>
      <c r="E187" s="189">
        <v>14</v>
      </c>
      <c r="F187" s="190" t="s">
        <v>1666</v>
      </c>
      <c r="G187" s="188">
        <v>14</v>
      </c>
      <c r="H187" s="191" t="s">
        <v>1690</v>
      </c>
      <c r="I187" s="188">
        <v>2</v>
      </c>
      <c r="J187" s="191" t="s">
        <v>1691</v>
      </c>
      <c r="K187" s="188">
        <v>2</v>
      </c>
      <c r="L187" s="191" t="s">
        <v>1701</v>
      </c>
      <c r="M187" s="188">
        <v>2</v>
      </c>
      <c r="N187" s="191" t="s">
        <v>1199</v>
      </c>
      <c r="O187" s="188">
        <v>2</v>
      </c>
      <c r="P187" s="191" t="s">
        <v>1200</v>
      </c>
      <c r="Q187" s="188">
        <v>2</v>
      </c>
      <c r="R187" s="191"/>
      <c r="S187" s="188"/>
      <c r="T187" s="191"/>
      <c r="U187" s="188"/>
      <c r="V187" s="191"/>
      <c r="W187" s="188"/>
      <c r="X187" s="191"/>
      <c r="Y187" s="188"/>
      <c r="Z187" s="191"/>
      <c r="AA187" s="188"/>
      <c r="AB187" s="189"/>
    </row>
    <row r="188" spans="1:28" s="192" customFormat="1" ht="18" customHeight="1">
      <c r="A188" s="185"/>
      <c r="B188" s="186"/>
      <c r="C188" s="187"/>
      <c r="D188" s="188"/>
      <c r="E188" s="189"/>
      <c r="F188" s="190"/>
      <c r="G188" s="188"/>
      <c r="H188" s="191" t="s">
        <v>1492</v>
      </c>
      <c r="I188" s="188">
        <v>2</v>
      </c>
      <c r="J188" s="191" t="s">
        <v>1713</v>
      </c>
      <c r="K188" s="188">
        <v>2</v>
      </c>
      <c r="L188" s="191"/>
      <c r="M188" s="188"/>
      <c r="N188" s="191"/>
      <c r="O188" s="188"/>
      <c r="P188" s="191"/>
      <c r="Q188" s="188"/>
      <c r="R188" s="191"/>
      <c r="S188" s="188"/>
      <c r="T188" s="191"/>
      <c r="U188" s="188"/>
      <c r="V188" s="191"/>
      <c r="W188" s="188"/>
      <c r="X188" s="191"/>
      <c r="Y188" s="188"/>
      <c r="Z188" s="191"/>
      <c r="AA188" s="188"/>
      <c r="AB188" s="189"/>
    </row>
    <row r="189" spans="1:28" s="192" customFormat="1" ht="18" customHeight="1">
      <c r="A189" s="185" t="s">
        <v>1004</v>
      </c>
      <c r="B189" s="186" t="s">
        <v>1226</v>
      </c>
      <c r="C189" s="187">
        <v>4</v>
      </c>
      <c r="D189" s="188"/>
      <c r="E189" s="189">
        <v>4</v>
      </c>
      <c r="F189" s="190" t="s">
        <v>335</v>
      </c>
      <c r="G189" s="188">
        <v>4</v>
      </c>
      <c r="H189" s="191" t="s">
        <v>1697</v>
      </c>
      <c r="I189" s="188">
        <v>2</v>
      </c>
      <c r="J189" s="191" t="s">
        <v>1200</v>
      </c>
      <c r="K189" s="188">
        <v>2</v>
      </c>
      <c r="L189" s="191"/>
      <c r="M189" s="188"/>
      <c r="N189" s="191"/>
      <c r="O189" s="188"/>
      <c r="P189" s="191"/>
      <c r="Q189" s="188"/>
      <c r="R189" s="191"/>
      <c r="S189" s="188"/>
      <c r="T189" s="191"/>
      <c r="U189" s="188"/>
      <c r="V189" s="191"/>
      <c r="W189" s="188"/>
      <c r="X189" s="191"/>
      <c r="Y189" s="188"/>
      <c r="Z189" s="191"/>
      <c r="AA189" s="188"/>
      <c r="AB189" s="189"/>
    </row>
    <row r="190" spans="1:28" s="192" customFormat="1" ht="28.5" customHeight="1">
      <c r="A190" s="185" t="s">
        <v>1015</v>
      </c>
      <c r="B190" s="186" t="s">
        <v>1118</v>
      </c>
      <c r="C190" s="187">
        <v>4</v>
      </c>
      <c r="D190" s="188"/>
      <c r="E190" s="189">
        <v>4</v>
      </c>
      <c r="F190" s="190" t="s">
        <v>1666</v>
      </c>
      <c r="G190" s="188">
        <v>4</v>
      </c>
      <c r="H190" s="191" t="s">
        <v>1686</v>
      </c>
      <c r="I190" s="188">
        <v>2</v>
      </c>
      <c r="J190" s="191" t="s">
        <v>1491</v>
      </c>
      <c r="K190" s="188">
        <v>2</v>
      </c>
      <c r="L190" s="191"/>
      <c r="M190" s="188"/>
      <c r="N190" s="191"/>
      <c r="O190" s="188"/>
      <c r="P190" s="191"/>
      <c r="Q190" s="188"/>
      <c r="R190" s="191"/>
      <c r="S190" s="188"/>
      <c r="T190" s="191"/>
      <c r="U190" s="188"/>
      <c r="V190" s="191"/>
      <c r="W190" s="188"/>
      <c r="X190" s="191"/>
      <c r="Y190" s="188"/>
      <c r="Z190" s="191"/>
      <c r="AA190" s="188"/>
      <c r="AB190" s="189"/>
    </row>
    <row r="191" spans="1:28" s="192" customFormat="1" ht="25.5" customHeight="1">
      <c r="A191" s="185" t="s">
        <v>1018</v>
      </c>
      <c r="B191" s="186" t="s">
        <v>1332</v>
      </c>
      <c r="C191" s="187">
        <v>4</v>
      </c>
      <c r="D191" s="188"/>
      <c r="E191" s="189">
        <v>4</v>
      </c>
      <c r="F191" s="190" t="s">
        <v>1320</v>
      </c>
      <c r="G191" s="188">
        <v>4</v>
      </c>
      <c r="H191" s="191" t="s">
        <v>1689</v>
      </c>
      <c r="I191" s="188">
        <v>2</v>
      </c>
      <c r="J191" s="191" t="s">
        <v>1696</v>
      </c>
      <c r="K191" s="188">
        <v>2</v>
      </c>
      <c r="L191" s="191"/>
      <c r="M191" s="188"/>
      <c r="N191" s="191"/>
      <c r="O191" s="188"/>
      <c r="P191" s="191"/>
      <c r="Q191" s="188"/>
      <c r="R191" s="191"/>
      <c r="S191" s="188"/>
      <c r="T191" s="191"/>
      <c r="U191" s="188"/>
      <c r="V191" s="191"/>
      <c r="W191" s="188"/>
      <c r="X191" s="191"/>
      <c r="Y191" s="188"/>
      <c r="Z191" s="191"/>
      <c r="AA191" s="188"/>
      <c r="AB191" s="189"/>
    </row>
    <row r="192" spans="1:28" s="192" customFormat="1" ht="18" customHeight="1">
      <c r="A192" s="185" t="s">
        <v>1021</v>
      </c>
      <c r="B192" s="186" t="s">
        <v>1667</v>
      </c>
      <c r="C192" s="187">
        <v>10</v>
      </c>
      <c r="D192" s="188"/>
      <c r="E192" s="189">
        <v>10</v>
      </c>
      <c r="F192" s="190" t="s">
        <v>333</v>
      </c>
      <c r="G192" s="188">
        <v>10</v>
      </c>
      <c r="H192" s="191" t="s">
        <v>1486</v>
      </c>
      <c r="I192" s="188">
        <v>3</v>
      </c>
      <c r="J192" s="191" t="s">
        <v>1195</v>
      </c>
      <c r="K192" s="188">
        <v>3</v>
      </c>
      <c r="L192" s="191" t="s">
        <v>1488</v>
      </c>
      <c r="M192" s="188">
        <v>4</v>
      </c>
      <c r="N192" s="191"/>
      <c r="O192" s="188"/>
      <c r="P192" s="191"/>
      <c r="Q192" s="188"/>
      <c r="R192" s="191"/>
      <c r="S192" s="188"/>
      <c r="T192" s="191"/>
      <c r="U192" s="188"/>
      <c r="V192" s="191"/>
      <c r="W192" s="188"/>
      <c r="X192" s="191"/>
      <c r="Y192" s="188"/>
      <c r="Z192" s="191"/>
      <c r="AA192" s="188"/>
      <c r="AB192" s="189"/>
    </row>
    <row r="193" spans="1:28" s="192" customFormat="1" ht="18" customHeight="1">
      <c r="A193" s="185" t="s">
        <v>1026</v>
      </c>
      <c r="B193" s="186" t="s">
        <v>1785</v>
      </c>
      <c r="C193" s="187">
        <v>11</v>
      </c>
      <c r="D193" s="188"/>
      <c r="E193" s="189">
        <v>11</v>
      </c>
      <c r="F193" s="190" t="s">
        <v>1746</v>
      </c>
      <c r="G193" s="188">
        <v>2</v>
      </c>
      <c r="H193" s="191" t="s">
        <v>1700</v>
      </c>
      <c r="I193" s="188">
        <v>2</v>
      </c>
      <c r="J193" s="191"/>
      <c r="K193" s="188"/>
      <c r="L193" s="191"/>
      <c r="M193" s="188"/>
      <c r="N193" s="191"/>
      <c r="O193" s="188"/>
      <c r="P193" s="191"/>
      <c r="Q193" s="188"/>
      <c r="R193" s="191"/>
      <c r="S193" s="188"/>
      <c r="T193" s="191"/>
      <c r="U193" s="188"/>
      <c r="V193" s="191"/>
      <c r="W193" s="188"/>
      <c r="X193" s="191"/>
      <c r="Y193" s="188"/>
      <c r="Z193" s="191"/>
      <c r="AA193" s="188"/>
      <c r="AB193" s="189"/>
    </row>
    <row r="194" spans="1:28" s="192" customFormat="1" ht="18" customHeight="1">
      <c r="A194" s="185"/>
      <c r="B194" s="186"/>
      <c r="C194" s="187"/>
      <c r="D194" s="188"/>
      <c r="E194" s="189"/>
      <c r="F194" s="190" t="s">
        <v>1772</v>
      </c>
      <c r="G194" s="188">
        <v>2</v>
      </c>
      <c r="H194" s="191" t="s">
        <v>1700</v>
      </c>
      <c r="I194" s="188">
        <v>2</v>
      </c>
      <c r="J194" s="191"/>
      <c r="K194" s="188"/>
      <c r="L194" s="191"/>
      <c r="M194" s="188"/>
      <c r="N194" s="191"/>
      <c r="O194" s="188"/>
      <c r="P194" s="191"/>
      <c r="Q194" s="188"/>
      <c r="R194" s="191"/>
      <c r="S194" s="188"/>
      <c r="T194" s="191"/>
      <c r="U194" s="188"/>
      <c r="V194" s="191"/>
      <c r="W194" s="188"/>
      <c r="X194" s="191"/>
      <c r="Y194" s="188"/>
      <c r="Z194" s="191"/>
      <c r="AA194" s="188"/>
      <c r="AB194" s="189"/>
    </row>
    <row r="195" spans="1:28" s="192" customFormat="1" ht="18" customHeight="1">
      <c r="A195" s="185"/>
      <c r="B195" s="186"/>
      <c r="C195" s="187"/>
      <c r="D195" s="188"/>
      <c r="E195" s="189"/>
      <c r="F195" s="190" t="s">
        <v>1786</v>
      </c>
      <c r="G195" s="188">
        <v>2</v>
      </c>
      <c r="H195" s="191" t="s">
        <v>1700</v>
      </c>
      <c r="I195" s="188">
        <v>2</v>
      </c>
      <c r="J195" s="191"/>
      <c r="K195" s="188"/>
      <c r="L195" s="191"/>
      <c r="M195" s="188"/>
      <c r="N195" s="191"/>
      <c r="O195" s="188"/>
      <c r="P195" s="191"/>
      <c r="Q195" s="188"/>
      <c r="R195" s="191"/>
      <c r="S195" s="188"/>
      <c r="T195" s="191"/>
      <c r="U195" s="188"/>
      <c r="V195" s="191"/>
      <c r="W195" s="188"/>
      <c r="X195" s="191"/>
      <c r="Y195" s="188"/>
      <c r="Z195" s="191"/>
      <c r="AA195" s="188"/>
      <c r="AB195" s="189"/>
    </row>
    <row r="196" spans="1:28" s="192" customFormat="1" ht="27.75" customHeight="1">
      <c r="A196" s="185"/>
      <c r="B196" s="186"/>
      <c r="C196" s="187"/>
      <c r="D196" s="188"/>
      <c r="E196" s="189"/>
      <c r="F196" s="190" t="s">
        <v>1787</v>
      </c>
      <c r="G196" s="188">
        <v>3</v>
      </c>
      <c r="H196" s="191" t="s">
        <v>1700</v>
      </c>
      <c r="I196" s="188">
        <v>3</v>
      </c>
      <c r="J196" s="191"/>
      <c r="K196" s="188"/>
      <c r="L196" s="191"/>
      <c r="M196" s="188"/>
      <c r="N196" s="191"/>
      <c r="O196" s="188"/>
      <c r="P196" s="191"/>
      <c r="Q196" s="188"/>
      <c r="R196" s="191"/>
      <c r="S196" s="188"/>
      <c r="T196" s="191"/>
      <c r="U196" s="188"/>
      <c r="V196" s="191"/>
      <c r="W196" s="188"/>
      <c r="X196" s="191"/>
      <c r="Y196" s="188"/>
      <c r="Z196" s="191"/>
      <c r="AA196" s="188"/>
      <c r="AB196" s="189"/>
    </row>
    <row r="197" spans="1:28" s="192" customFormat="1" ht="18" customHeight="1">
      <c r="A197" s="185"/>
      <c r="B197" s="186"/>
      <c r="C197" s="187"/>
      <c r="D197" s="188"/>
      <c r="E197" s="189"/>
      <c r="F197" s="190" t="s">
        <v>1788</v>
      </c>
      <c r="G197" s="188">
        <v>2</v>
      </c>
      <c r="H197" s="191" t="s">
        <v>1700</v>
      </c>
      <c r="I197" s="188">
        <v>2</v>
      </c>
      <c r="J197" s="191"/>
      <c r="K197" s="188"/>
      <c r="L197" s="191"/>
      <c r="M197" s="188"/>
      <c r="N197" s="191"/>
      <c r="O197" s="188"/>
      <c r="P197" s="191"/>
      <c r="Q197" s="188"/>
      <c r="R197" s="191"/>
      <c r="S197" s="188"/>
      <c r="T197" s="191"/>
      <c r="U197" s="188"/>
      <c r="V197" s="191"/>
      <c r="W197" s="188"/>
      <c r="X197" s="191"/>
      <c r="Y197" s="188"/>
      <c r="Z197" s="191"/>
      <c r="AA197" s="188"/>
      <c r="AB197" s="189"/>
    </row>
    <row r="198" spans="1:28" s="192" customFormat="1" ht="27" customHeight="1">
      <c r="A198" s="185" t="s">
        <v>690</v>
      </c>
      <c r="B198" s="186" t="s">
        <v>1215</v>
      </c>
      <c r="C198" s="187">
        <v>22</v>
      </c>
      <c r="D198" s="188"/>
      <c r="E198" s="189">
        <v>22</v>
      </c>
      <c r="F198" s="190" t="s">
        <v>1742</v>
      </c>
      <c r="G198" s="188">
        <v>5</v>
      </c>
      <c r="H198" s="191" t="s">
        <v>1487</v>
      </c>
      <c r="I198" s="188">
        <v>3</v>
      </c>
      <c r="J198" s="191" t="s">
        <v>1686</v>
      </c>
      <c r="K198" s="188">
        <v>2</v>
      </c>
      <c r="L198" s="191"/>
      <c r="M198" s="188"/>
      <c r="N198" s="191"/>
      <c r="O198" s="188"/>
      <c r="P198" s="191"/>
      <c r="Q198" s="188"/>
      <c r="R198" s="191"/>
      <c r="S198" s="188"/>
      <c r="T198" s="191"/>
      <c r="U198" s="188"/>
      <c r="V198" s="191"/>
      <c r="W198" s="188"/>
      <c r="X198" s="191"/>
      <c r="Y198" s="188"/>
      <c r="Z198" s="191"/>
      <c r="AA198" s="188"/>
      <c r="AB198" s="189"/>
    </row>
    <row r="199" spans="1:28" s="192" customFormat="1" ht="27.75" customHeight="1">
      <c r="A199" s="185"/>
      <c r="B199" s="186"/>
      <c r="C199" s="187"/>
      <c r="D199" s="188"/>
      <c r="E199" s="189"/>
      <c r="F199" s="190" t="s">
        <v>1789</v>
      </c>
      <c r="G199" s="188">
        <v>2</v>
      </c>
      <c r="H199" s="191" t="s">
        <v>1494</v>
      </c>
      <c r="I199" s="188">
        <v>2</v>
      </c>
      <c r="J199" s="191"/>
      <c r="K199" s="188"/>
      <c r="L199" s="191"/>
      <c r="M199" s="188"/>
      <c r="N199" s="191"/>
      <c r="O199" s="188"/>
      <c r="P199" s="191"/>
      <c r="Q199" s="188"/>
      <c r="R199" s="191"/>
      <c r="S199" s="188"/>
      <c r="T199" s="191"/>
      <c r="U199" s="188"/>
      <c r="V199" s="191"/>
      <c r="W199" s="188"/>
      <c r="X199" s="191"/>
      <c r="Y199" s="188"/>
      <c r="Z199" s="191"/>
      <c r="AA199" s="188"/>
      <c r="AB199" s="189"/>
    </row>
    <row r="200" spans="1:28" s="192" customFormat="1" ht="46.5" customHeight="1">
      <c r="A200" s="185"/>
      <c r="B200" s="186"/>
      <c r="C200" s="187"/>
      <c r="D200" s="188"/>
      <c r="E200" s="189"/>
      <c r="F200" s="190" t="s">
        <v>1753</v>
      </c>
      <c r="G200" s="188">
        <v>6</v>
      </c>
      <c r="H200" s="191" t="s">
        <v>1488</v>
      </c>
      <c r="I200" s="188">
        <v>2</v>
      </c>
      <c r="J200" s="191" t="s">
        <v>1491</v>
      </c>
      <c r="K200" s="188">
        <v>4</v>
      </c>
      <c r="L200" s="191"/>
      <c r="M200" s="188"/>
      <c r="N200" s="191"/>
      <c r="O200" s="188"/>
      <c r="P200" s="191"/>
      <c r="Q200" s="188"/>
      <c r="R200" s="191"/>
      <c r="S200" s="188"/>
      <c r="T200" s="191"/>
      <c r="U200" s="188"/>
      <c r="V200" s="191"/>
      <c r="W200" s="188"/>
      <c r="X200" s="191"/>
      <c r="Y200" s="188"/>
      <c r="Z200" s="191"/>
      <c r="AA200" s="188"/>
      <c r="AB200" s="189"/>
    </row>
    <row r="201" spans="1:28" s="192" customFormat="1" ht="36" customHeight="1">
      <c r="A201" s="185"/>
      <c r="B201" s="186"/>
      <c r="C201" s="187"/>
      <c r="D201" s="188"/>
      <c r="E201" s="189"/>
      <c r="F201" s="190" t="s">
        <v>1790</v>
      </c>
      <c r="G201" s="188">
        <v>4</v>
      </c>
      <c r="H201" s="191" t="s">
        <v>1494</v>
      </c>
      <c r="I201" s="188">
        <v>4</v>
      </c>
      <c r="J201" s="191"/>
      <c r="K201" s="188"/>
      <c r="L201" s="191"/>
      <c r="M201" s="188"/>
      <c r="N201" s="191"/>
      <c r="O201" s="188"/>
      <c r="P201" s="191"/>
      <c r="Q201" s="188"/>
      <c r="R201" s="191"/>
      <c r="S201" s="188"/>
      <c r="T201" s="191"/>
      <c r="U201" s="188"/>
      <c r="V201" s="191"/>
      <c r="W201" s="188"/>
      <c r="X201" s="191"/>
      <c r="Y201" s="188"/>
      <c r="Z201" s="191"/>
      <c r="AA201" s="188"/>
      <c r="AB201" s="189"/>
    </row>
    <row r="202" spans="1:28" s="192" customFormat="1" ht="29.25" customHeight="1">
      <c r="A202" s="185"/>
      <c r="B202" s="186"/>
      <c r="C202" s="187"/>
      <c r="D202" s="188"/>
      <c r="E202" s="189"/>
      <c r="F202" s="190" t="s">
        <v>1668</v>
      </c>
      <c r="G202" s="188">
        <v>3</v>
      </c>
      <c r="H202" s="191" t="s">
        <v>1494</v>
      </c>
      <c r="I202" s="188">
        <v>3</v>
      </c>
      <c r="J202" s="191"/>
      <c r="K202" s="188"/>
      <c r="L202" s="191"/>
      <c r="M202" s="188"/>
      <c r="N202" s="191"/>
      <c r="O202" s="188"/>
      <c r="P202" s="191"/>
      <c r="Q202" s="188"/>
      <c r="R202" s="191"/>
      <c r="S202" s="188"/>
      <c r="T202" s="191"/>
      <c r="U202" s="188"/>
      <c r="V202" s="191"/>
      <c r="W202" s="188"/>
      <c r="X202" s="191"/>
      <c r="Y202" s="188"/>
      <c r="Z202" s="191"/>
      <c r="AA202" s="188"/>
      <c r="AB202" s="189"/>
    </row>
    <row r="203" spans="1:28" s="192" customFormat="1" ht="31.5" customHeight="1">
      <c r="A203" s="185"/>
      <c r="B203" s="186"/>
      <c r="C203" s="187"/>
      <c r="D203" s="188"/>
      <c r="E203" s="189"/>
      <c r="F203" s="190" t="s">
        <v>1791</v>
      </c>
      <c r="G203" s="188">
        <v>2</v>
      </c>
      <c r="H203" s="191" t="s">
        <v>1489</v>
      </c>
      <c r="I203" s="188">
        <v>2</v>
      </c>
      <c r="J203" s="191"/>
      <c r="K203" s="188"/>
      <c r="L203" s="191"/>
      <c r="M203" s="188"/>
      <c r="N203" s="191"/>
      <c r="O203" s="188"/>
      <c r="P203" s="191"/>
      <c r="Q203" s="188"/>
      <c r="R203" s="191"/>
      <c r="S203" s="188"/>
      <c r="T203" s="191"/>
      <c r="U203" s="188"/>
      <c r="V203" s="191"/>
      <c r="W203" s="188"/>
      <c r="X203" s="191"/>
      <c r="Y203" s="188"/>
      <c r="Z203" s="191"/>
      <c r="AA203" s="188"/>
      <c r="AB203" s="189"/>
    </row>
    <row r="204" spans="1:28" s="192" customFormat="1" ht="32.25" customHeight="1">
      <c r="A204" s="185" t="s">
        <v>1032</v>
      </c>
      <c r="B204" s="186" t="s">
        <v>1143</v>
      </c>
      <c r="C204" s="187">
        <v>5</v>
      </c>
      <c r="D204" s="188"/>
      <c r="E204" s="189">
        <v>5</v>
      </c>
      <c r="F204" s="190" t="s">
        <v>1792</v>
      </c>
      <c r="G204" s="188">
        <v>2</v>
      </c>
      <c r="H204" s="191" t="s">
        <v>1714</v>
      </c>
      <c r="I204" s="188">
        <v>2</v>
      </c>
      <c r="J204" s="191"/>
      <c r="K204" s="188"/>
      <c r="L204" s="191"/>
      <c r="M204" s="188"/>
      <c r="N204" s="191"/>
      <c r="O204" s="188"/>
      <c r="P204" s="191"/>
      <c r="Q204" s="188"/>
      <c r="R204" s="191"/>
      <c r="S204" s="188"/>
      <c r="T204" s="191"/>
      <c r="U204" s="188"/>
      <c r="V204" s="191"/>
      <c r="W204" s="188"/>
      <c r="X204" s="191"/>
      <c r="Y204" s="188"/>
      <c r="Z204" s="191"/>
      <c r="AA204" s="188"/>
      <c r="AB204" s="189"/>
    </row>
    <row r="205" spans="1:28" s="192" customFormat="1" ht="18" customHeight="1">
      <c r="A205" s="185"/>
      <c r="B205" s="186"/>
      <c r="C205" s="187"/>
      <c r="D205" s="188"/>
      <c r="E205" s="189"/>
      <c r="F205" s="190" t="s">
        <v>1793</v>
      </c>
      <c r="G205" s="188">
        <v>3</v>
      </c>
      <c r="H205" s="191" t="s">
        <v>1713</v>
      </c>
      <c r="I205" s="188">
        <v>3</v>
      </c>
      <c r="J205" s="191"/>
      <c r="K205" s="188"/>
      <c r="L205" s="191"/>
      <c r="M205" s="188"/>
      <c r="N205" s="191"/>
      <c r="O205" s="188"/>
      <c r="P205" s="191"/>
      <c r="Q205" s="188"/>
      <c r="R205" s="191"/>
      <c r="S205" s="188"/>
      <c r="T205" s="191"/>
      <c r="U205" s="188"/>
      <c r="V205" s="191"/>
      <c r="W205" s="188"/>
      <c r="X205" s="191"/>
      <c r="Y205" s="188"/>
      <c r="Z205" s="191"/>
      <c r="AA205" s="188"/>
      <c r="AB205" s="189"/>
    </row>
    <row r="206" spans="1:28" s="192" customFormat="1" ht="27.75" customHeight="1">
      <c r="A206" s="185" t="s">
        <v>1036</v>
      </c>
      <c r="B206" s="186" t="s">
        <v>1146</v>
      </c>
      <c r="C206" s="187">
        <v>11</v>
      </c>
      <c r="D206" s="188"/>
      <c r="E206" s="189">
        <v>11</v>
      </c>
      <c r="F206" s="190" t="s">
        <v>1794</v>
      </c>
      <c r="G206" s="188">
        <v>2</v>
      </c>
      <c r="H206" s="191" t="s">
        <v>1714</v>
      </c>
      <c r="I206" s="188">
        <v>2</v>
      </c>
      <c r="J206" s="191"/>
      <c r="K206" s="188"/>
      <c r="L206" s="191"/>
      <c r="M206" s="188"/>
      <c r="N206" s="191"/>
      <c r="O206" s="188"/>
      <c r="P206" s="191"/>
      <c r="Q206" s="188"/>
      <c r="R206" s="191"/>
      <c r="S206" s="188"/>
      <c r="T206" s="191"/>
      <c r="U206" s="188"/>
      <c r="V206" s="191"/>
      <c r="W206" s="188"/>
      <c r="X206" s="191"/>
      <c r="Y206" s="188"/>
      <c r="Z206" s="191"/>
      <c r="AA206" s="188"/>
      <c r="AB206" s="189">
        <f t="shared" si="2"/>
        <v>2</v>
      </c>
    </row>
    <row r="207" spans="1:28" s="192" customFormat="1" ht="18" customHeight="1">
      <c r="A207" s="185"/>
      <c r="B207" s="186"/>
      <c r="C207" s="187"/>
      <c r="D207" s="188"/>
      <c r="E207" s="189"/>
      <c r="F207" s="190" t="s">
        <v>1321</v>
      </c>
      <c r="G207" s="188">
        <v>2</v>
      </c>
      <c r="H207" s="191" t="s">
        <v>1714</v>
      </c>
      <c r="I207" s="188">
        <v>2</v>
      </c>
      <c r="J207" s="191"/>
      <c r="K207" s="188"/>
      <c r="L207" s="191"/>
      <c r="M207" s="188"/>
      <c r="N207" s="191"/>
      <c r="O207" s="188"/>
      <c r="P207" s="191"/>
      <c r="Q207" s="188"/>
      <c r="R207" s="191"/>
      <c r="S207" s="188"/>
      <c r="T207" s="191"/>
      <c r="U207" s="188"/>
      <c r="V207" s="191"/>
      <c r="W207" s="188"/>
      <c r="X207" s="191"/>
      <c r="Y207" s="188"/>
      <c r="Z207" s="191"/>
      <c r="AA207" s="188"/>
      <c r="AB207" s="189"/>
    </row>
    <row r="208" spans="1:28" s="192" customFormat="1" ht="18" customHeight="1">
      <c r="A208" s="185"/>
      <c r="B208" s="186"/>
      <c r="C208" s="187"/>
      <c r="D208" s="188"/>
      <c r="E208" s="189"/>
      <c r="F208" s="190" t="s">
        <v>1327</v>
      </c>
      <c r="G208" s="188">
        <v>2</v>
      </c>
      <c r="H208" s="191" t="s">
        <v>1713</v>
      </c>
      <c r="I208" s="188">
        <v>2</v>
      </c>
      <c r="J208" s="191"/>
      <c r="K208" s="188"/>
      <c r="L208" s="191"/>
      <c r="M208" s="188"/>
      <c r="N208" s="191"/>
      <c r="O208" s="188"/>
      <c r="P208" s="191"/>
      <c r="Q208" s="188"/>
      <c r="R208" s="191"/>
      <c r="S208" s="188"/>
      <c r="T208" s="191"/>
      <c r="U208" s="188"/>
      <c r="V208" s="191"/>
      <c r="W208" s="188"/>
      <c r="X208" s="191"/>
      <c r="Y208" s="188"/>
      <c r="Z208" s="191"/>
      <c r="AA208" s="188"/>
      <c r="AB208" s="189"/>
    </row>
    <row r="209" spans="1:28" s="192" customFormat="1" ht="18" customHeight="1">
      <c r="A209" s="185"/>
      <c r="B209" s="186"/>
      <c r="C209" s="187"/>
      <c r="D209" s="188"/>
      <c r="E209" s="189"/>
      <c r="F209" s="190" t="s">
        <v>1795</v>
      </c>
      <c r="G209" s="188">
        <v>5</v>
      </c>
      <c r="H209" s="191" t="s">
        <v>1713</v>
      </c>
      <c r="I209" s="188">
        <v>3</v>
      </c>
      <c r="J209" s="191" t="s">
        <v>1714</v>
      </c>
      <c r="K209" s="188">
        <v>2</v>
      </c>
      <c r="L209" s="191"/>
      <c r="M209" s="188"/>
      <c r="N209" s="191"/>
      <c r="O209" s="188"/>
      <c r="P209" s="191"/>
      <c r="Q209" s="188"/>
      <c r="R209" s="191"/>
      <c r="S209" s="188"/>
      <c r="T209" s="191"/>
      <c r="U209" s="188"/>
      <c r="V209" s="191"/>
      <c r="W209" s="188"/>
      <c r="X209" s="191"/>
      <c r="Y209" s="188"/>
      <c r="Z209" s="191"/>
      <c r="AA209" s="188"/>
      <c r="AB209" s="189"/>
    </row>
    <row r="210" spans="1:28" s="192" customFormat="1" ht="27.75" customHeight="1">
      <c r="A210" s="185" t="s">
        <v>1041</v>
      </c>
      <c r="B210" s="186" t="s">
        <v>1210</v>
      </c>
      <c r="C210" s="187">
        <v>10</v>
      </c>
      <c r="D210" s="188"/>
      <c r="E210" s="189">
        <v>10</v>
      </c>
      <c r="F210" s="190" t="s">
        <v>1323</v>
      </c>
      <c r="G210" s="188">
        <v>2</v>
      </c>
      <c r="H210" s="191" t="s">
        <v>1714</v>
      </c>
      <c r="I210" s="188">
        <v>2</v>
      </c>
      <c r="J210" s="191"/>
      <c r="K210" s="188"/>
      <c r="L210" s="191"/>
      <c r="M210" s="188"/>
      <c r="N210" s="191"/>
      <c r="O210" s="188"/>
      <c r="P210" s="191"/>
      <c r="Q210" s="188"/>
      <c r="R210" s="191"/>
      <c r="S210" s="188"/>
      <c r="T210" s="191"/>
      <c r="U210" s="188"/>
      <c r="V210" s="191"/>
      <c r="W210" s="188"/>
      <c r="X210" s="191"/>
      <c r="Y210" s="188"/>
      <c r="Z210" s="191"/>
      <c r="AA210" s="188"/>
      <c r="AB210" s="189"/>
    </row>
    <row r="211" spans="1:28" s="192" customFormat="1" ht="22.5" customHeight="1">
      <c r="A211" s="185"/>
      <c r="B211" s="186"/>
      <c r="C211" s="187"/>
      <c r="D211" s="188"/>
      <c r="E211" s="189"/>
      <c r="F211" s="190" t="s">
        <v>1796</v>
      </c>
      <c r="G211" s="188">
        <v>4</v>
      </c>
      <c r="H211" s="191" t="s">
        <v>1715</v>
      </c>
      <c r="I211" s="188">
        <v>4</v>
      </c>
      <c r="J211" s="191"/>
      <c r="K211" s="188"/>
      <c r="L211" s="191"/>
      <c r="M211" s="188"/>
      <c r="N211" s="191"/>
      <c r="O211" s="188"/>
      <c r="P211" s="191"/>
      <c r="Q211" s="188"/>
      <c r="R211" s="191"/>
      <c r="S211" s="188"/>
      <c r="T211" s="191"/>
      <c r="U211" s="188"/>
      <c r="V211" s="191"/>
      <c r="W211" s="188"/>
      <c r="X211" s="191"/>
      <c r="Y211" s="188"/>
      <c r="Z211" s="191"/>
      <c r="AA211" s="188"/>
      <c r="AB211" s="189"/>
    </row>
    <row r="212" spans="1:28" s="192" customFormat="1" ht="18" customHeight="1">
      <c r="A212" s="185"/>
      <c r="B212" s="186"/>
      <c r="C212" s="187"/>
      <c r="D212" s="188"/>
      <c r="E212" s="189"/>
      <c r="F212" s="190" t="s">
        <v>1797</v>
      </c>
      <c r="G212" s="188">
        <v>4</v>
      </c>
      <c r="H212" s="191" t="s">
        <v>1715</v>
      </c>
      <c r="I212" s="188">
        <v>4</v>
      </c>
      <c r="J212" s="191"/>
      <c r="K212" s="188"/>
      <c r="L212" s="191"/>
      <c r="M212" s="188"/>
      <c r="N212" s="191"/>
      <c r="O212" s="188"/>
      <c r="P212" s="191"/>
      <c r="Q212" s="188"/>
      <c r="R212" s="191"/>
      <c r="S212" s="188"/>
      <c r="T212" s="191"/>
      <c r="U212" s="188"/>
      <c r="V212" s="191"/>
      <c r="W212" s="188"/>
      <c r="X212" s="191"/>
      <c r="Y212" s="188"/>
      <c r="Z212" s="191"/>
      <c r="AA212" s="188"/>
      <c r="AB212" s="189"/>
    </row>
    <row r="213" spans="1:28" s="192" customFormat="1" ht="18" customHeight="1">
      <c r="A213" s="185" t="s">
        <v>1046</v>
      </c>
      <c r="B213" s="186" t="s">
        <v>1137</v>
      </c>
      <c r="C213" s="187">
        <v>7</v>
      </c>
      <c r="D213" s="188"/>
      <c r="E213" s="189">
        <v>7</v>
      </c>
      <c r="F213" s="190" t="s">
        <v>1665</v>
      </c>
      <c r="G213" s="188">
        <v>2</v>
      </c>
      <c r="H213" s="191" t="s">
        <v>1492</v>
      </c>
      <c r="I213" s="188">
        <v>2</v>
      </c>
      <c r="J213" s="191"/>
      <c r="K213" s="188"/>
      <c r="L213" s="191"/>
      <c r="M213" s="188"/>
      <c r="N213" s="191"/>
      <c r="O213" s="188"/>
      <c r="P213" s="191"/>
      <c r="Q213" s="188"/>
      <c r="R213" s="191"/>
      <c r="S213" s="188"/>
      <c r="T213" s="191"/>
      <c r="U213" s="188"/>
      <c r="V213" s="191"/>
      <c r="W213" s="188"/>
      <c r="X213" s="191"/>
      <c r="Y213" s="188"/>
      <c r="Z213" s="191"/>
      <c r="AA213" s="188"/>
      <c r="AB213" s="189"/>
    </row>
    <row r="214" spans="1:28" s="192" customFormat="1" ht="18" customHeight="1">
      <c r="A214" s="185"/>
      <c r="B214" s="186"/>
      <c r="C214" s="187"/>
      <c r="D214" s="188"/>
      <c r="E214" s="189"/>
      <c r="F214" s="190" t="s">
        <v>1798</v>
      </c>
      <c r="G214" s="188">
        <v>5</v>
      </c>
      <c r="H214" s="191" t="s">
        <v>1691</v>
      </c>
      <c r="I214" s="188">
        <v>2</v>
      </c>
      <c r="J214" s="191" t="s">
        <v>1692</v>
      </c>
      <c r="K214" s="188">
        <v>3</v>
      </c>
      <c r="L214" s="191"/>
      <c r="M214" s="188"/>
      <c r="N214" s="191"/>
      <c r="O214" s="188"/>
      <c r="P214" s="191"/>
      <c r="Q214" s="188"/>
      <c r="R214" s="191"/>
      <c r="S214" s="188"/>
      <c r="T214" s="191"/>
      <c r="U214" s="188"/>
      <c r="V214" s="191"/>
      <c r="W214" s="188"/>
      <c r="X214" s="191"/>
      <c r="Y214" s="188"/>
      <c r="Z214" s="191"/>
      <c r="AA214" s="188"/>
      <c r="AB214" s="189"/>
    </row>
    <row r="215" spans="1:28" s="192" customFormat="1" ht="25.5" customHeight="1">
      <c r="A215" s="185" t="s">
        <v>1051</v>
      </c>
      <c r="B215" s="186" t="s">
        <v>1102</v>
      </c>
      <c r="C215" s="187">
        <v>4</v>
      </c>
      <c r="D215" s="188"/>
      <c r="E215" s="189">
        <v>4</v>
      </c>
      <c r="F215" s="190" t="s">
        <v>1799</v>
      </c>
      <c r="G215" s="188">
        <v>2</v>
      </c>
      <c r="H215" s="191" t="s">
        <v>1692</v>
      </c>
      <c r="I215" s="188">
        <v>2</v>
      </c>
      <c r="J215" s="191"/>
      <c r="K215" s="188"/>
      <c r="L215" s="191"/>
      <c r="M215" s="188"/>
      <c r="N215" s="191"/>
      <c r="O215" s="188"/>
      <c r="P215" s="191"/>
      <c r="Q215" s="188"/>
      <c r="R215" s="191"/>
      <c r="S215" s="188"/>
      <c r="T215" s="191"/>
      <c r="U215" s="188"/>
      <c r="V215" s="191"/>
      <c r="W215" s="188"/>
      <c r="X215" s="191"/>
      <c r="Y215" s="188"/>
      <c r="Z215" s="191"/>
      <c r="AA215" s="188"/>
      <c r="AB215" s="189"/>
    </row>
    <row r="216" spans="1:28" s="192" customFormat="1" ht="18" customHeight="1">
      <c r="A216" s="185"/>
      <c r="B216" s="186"/>
      <c r="C216" s="187"/>
      <c r="D216" s="188"/>
      <c r="E216" s="189"/>
      <c r="F216" s="190" t="s">
        <v>1311</v>
      </c>
      <c r="G216" s="188">
        <v>2</v>
      </c>
      <c r="H216" s="191" t="s">
        <v>1688</v>
      </c>
      <c r="I216" s="188">
        <v>2</v>
      </c>
      <c r="J216" s="191"/>
      <c r="K216" s="188"/>
      <c r="L216" s="191"/>
      <c r="M216" s="188"/>
      <c r="N216" s="191"/>
      <c r="O216" s="188"/>
      <c r="P216" s="191"/>
      <c r="Q216" s="188"/>
      <c r="R216" s="191"/>
      <c r="S216" s="188"/>
      <c r="T216" s="191"/>
      <c r="U216" s="188"/>
      <c r="V216" s="191"/>
      <c r="W216" s="188"/>
      <c r="X216" s="191"/>
      <c r="Y216" s="188"/>
      <c r="Z216" s="191"/>
      <c r="AA216" s="188"/>
      <c r="AB216" s="189"/>
    </row>
    <row r="217" spans="1:28" s="192" customFormat="1" ht="18" customHeight="1">
      <c r="A217" s="185" t="s">
        <v>1052</v>
      </c>
      <c r="B217" s="186" t="s">
        <v>1132</v>
      </c>
      <c r="C217" s="187">
        <v>23</v>
      </c>
      <c r="D217" s="188"/>
      <c r="E217" s="189">
        <v>23</v>
      </c>
      <c r="F217" s="190" t="s">
        <v>1774</v>
      </c>
      <c r="G217" s="188">
        <v>5</v>
      </c>
      <c r="H217" s="191" t="s">
        <v>1697</v>
      </c>
      <c r="I217" s="188">
        <v>5</v>
      </c>
      <c r="J217" s="191"/>
      <c r="K217" s="188"/>
      <c r="L217" s="191"/>
      <c r="M217" s="188"/>
      <c r="N217" s="191"/>
      <c r="O217" s="188"/>
      <c r="P217" s="191"/>
      <c r="Q217" s="188"/>
      <c r="R217" s="191"/>
      <c r="S217" s="188"/>
      <c r="T217" s="191"/>
      <c r="U217" s="188"/>
      <c r="V217" s="191"/>
      <c r="W217" s="188"/>
      <c r="X217" s="191"/>
      <c r="Y217" s="188"/>
      <c r="Z217" s="191"/>
      <c r="AA217" s="188"/>
      <c r="AB217" s="189"/>
    </row>
    <row r="218" spans="1:28" s="192" customFormat="1" ht="48" customHeight="1">
      <c r="A218" s="185"/>
      <c r="B218" s="186"/>
      <c r="C218" s="187"/>
      <c r="D218" s="188"/>
      <c r="E218" s="189"/>
      <c r="F218" s="190" t="s">
        <v>1775</v>
      </c>
      <c r="G218" s="188">
        <v>4</v>
      </c>
      <c r="H218" s="191" t="s">
        <v>1690</v>
      </c>
      <c r="I218" s="188">
        <v>4</v>
      </c>
      <c r="J218" s="191"/>
      <c r="K218" s="188"/>
      <c r="L218" s="191"/>
      <c r="M218" s="188"/>
      <c r="N218" s="191"/>
      <c r="O218" s="188"/>
      <c r="P218" s="191"/>
      <c r="Q218" s="188"/>
      <c r="R218" s="191"/>
      <c r="S218" s="188"/>
      <c r="T218" s="191"/>
      <c r="U218" s="188"/>
      <c r="V218" s="191"/>
      <c r="W218" s="188"/>
      <c r="X218" s="191"/>
      <c r="Y218" s="188"/>
      <c r="Z218" s="191"/>
      <c r="AA218" s="188"/>
      <c r="AB218" s="189"/>
    </row>
    <row r="219" spans="1:28" s="192" customFormat="1" ht="18" customHeight="1">
      <c r="A219" s="185"/>
      <c r="B219" s="186"/>
      <c r="C219" s="187"/>
      <c r="D219" s="188"/>
      <c r="E219" s="189"/>
      <c r="F219" s="190" t="s">
        <v>1771</v>
      </c>
      <c r="G219" s="188">
        <v>2</v>
      </c>
      <c r="H219" s="191" t="s">
        <v>1696</v>
      </c>
      <c r="I219" s="188">
        <v>2</v>
      </c>
      <c r="J219" s="191"/>
      <c r="K219" s="188"/>
      <c r="L219" s="191"/>
      <c r="M219" s="188"/>
      <c r="N219" s="191"/>
      <c r="O219" s="188"/>
      <c r="P219" s="191"/>
      <c r="Q219" s="188"/>
      <c r="R219" s="191"/>
      <c r="S219" s="188"/>
      <c r="T219" s="191"/>
      <c r="U219" s="188"/>
      <c r="V219" s="191"/>
      <c r="W219" s="188"/>
      <c r="X219" s="191"/>
      <c r="Y219" s="188"/>
      <c r="Z219" s="191"/>
      <c r="AA219" s="188"/>
      <c r="AB219" s="189"/>
    </row>
    <row r="220" spans="1:28" s="192" customFormat="1" ht="33.75" customHeight="1">
      <c r="A220" s="185"/>
      <c r="B220" s="186"/>
      <c r="C220" s="187"/>
      <c r="D220" s="188"/>
      <c r="E220" s="189"/>
      <c r="F220" s="190" t="s">
        <v>1800</v>
      </c>
      <c r="G220" s="188">
        <v>4</v>
      </c>
      <c r="H220" s="191" t="s">
        <v>1689</v>
      </c>
      <c r="I220" s="188">
        <v>2</v>
      </c>
      <c r="J220" s="191" t="s">
        <v>1694</v>
      </c>
      <c r="K220" s="188">
        <v>2</v>
      </c>
      <c r="L220" s="191"/>
      <c r="M220" s="188"/>
      <c r="N220" s="191"/>
      <c r="O220" s="188"/>
      <c r="P220" s="191"/>
      <c r="Q220" s="188"/>
      <c r="R220" s="191"/>
      <c r="S220" s="188"/>
      <c r="T220" s="191"/>
      <c r="U220" s="188"/>
      <c r="V220" s="191"/>
      <c r="W220" s="188"/>
      <c r="X220" s="191"/>
      <c r="Y220" s="188"/>
      <c r="Z220" s="191"/>
      <c r="AA220" s="188"/>
      <c r="AB220" s="189"/>
    </row>
    <row r="221" spans="1:28" s="192" customFormat="1" ht="18" customHeight="1">
      <c r="A221" s="185"/>
      <c r="B221" s="186"/>
      <c r="C221" s="187"/>
      <c r="D221" s="188"/>
      <c r="E221" s="189"/>
      <c r="F221" s="190" t="s">
        <v>1801</v>
      </c>
      <c r="G221" s="188">
        <v>2</v>
      </c>
      <c r="H221" s="191" t="s">
        <v>1694</v>
      </c>
      <c r="I221" s="188">
        <v>2</v>
      </c>
      <c r="J221" s="191"/>
      <c r="K221" s="188"/>
      <c r="L221" s="191"/>
      <c r="M221" s="188"/>
      <c r="N221" s="191"/>
      <c r="O221" s="188"/>
      <c r="P221" s="191"/>
      <c r="Q221" s="188"/>
      <c r="R221" s="191"/>
      <c r="S221" s="188"/>
      <c r="T221" s="191"/>
      <c r="U221" s="188"/>
      <c r="V221" s="191"/>
      <c r="W221" s="188"/>
      <c r="X221" s="191"/>
      <c r="Y221" s="188"/>
      <c r="Z221" s="191"/>
      <c r="AA221" s="188"/>
      <c r="AB221" s="189"/>
    </row>
    <row r="222" spans="1:28" s="192" customFormat="1" ht="24.75" customHeight="1">
      <c r="A222" s="185"/>
      <c r="B222" s="186"/>
      <c r="C222" s="187"/>
      <c r="D222" s="188"/>
      <c r="E222" s="189"/>
      <c r="F222" s="190" t="s">
        <v>1802</v>
      </c>
      <c r="G222" s="188">
        <v>2</v>
      </c>
      <c r="H222" s="191" t="s">
        <v>1694</v>
      </c>
      <c r="I222" s="188">
        <v>2</v>
      </c>
      <c r="J222" s="191"/>
      <c r="K222" s="188"/>
      <c r="L222" s="191"/>
      <c r="M222" s="188"/>
      <c r="N222" s="191"/>
      <c r="O222" s="188"/>
      <c r="P222" s="191"/>
      <c r="Q222" s="188"/>
      <c r="R222" s="191"/>
      <c r="S222" s="188"/>
      <c r="T222" s="191"/>
      <c r="U222" s="188"/>
      <c r="V222" s="191"/>
      <c r="W222" s="188"/>
      <c r="X222" s="191"/>
      <c r="Y222" s="188"/>
      <c r="Z222" s="191"/>
      <c r="AA222" s="188"/>
      <c r="AB222" s="189"/>
    </row>
    <row r="223" spans="1:28" s="192" customFormat="1" ht="18" customHeight="1">
      <c r="A223" s="185"/>
      <c r="B223" s="186"/>
      <c r="C223" s="187"/>
      <c r="D223" s="188"/>
      <c r="E223" s="189"/>
      <c r="F223" s="190" t="s">
        <v>1803</v>
      </c>
      <c r="G223" s="188">
        <v>2</v>
      </c>
      <c r="H223" s="191" t="s">
        <v>1698</v>
      </c>
      <c r="I223" s="188">
        <v>2</v>
      </c>
      <c r="J223" s="191"/>
      <c r="K223" s="188"/>
      <c r="L223" s="191"/>
      <c r="M223" s="188"/>
      <c r="N223" s="191"/>
      <c r="O223" s="188"/>
      <c r="P223" s="191"/>
      <c r="Q223" s="188"/>
      <c r="R223" s="191"/>
      <c r="S223" s="188"/>
      <c r="T223" s="191"/>
      <c r="U223" s="188"/>
      <c r="V223" s="191"/>
      <c r="W223" s="188"/>
      <c r="X223" s="191"/>
      <c r="Y223" s="188"/>
      <c r="Z223" s="191"/>
      <c r="AA223" s="188"/>
      <c r="AB223" s="189"/>
    </row>
    <row r="224" spans="1:28" s="192" customFormat="1" ht="18" customHeight="1">
      <c r="A224" s="185"/>
      <c r="B224" s="186"/>
      <c r="C224" s="187"/>
      <c r="D224" s="188"/>
      <c r="E224" s="189"/>
      <c r="F224" s="190" t="s">
        <v>1804</v>
      </c>
      <c r="G224" s="188">
        <v>2</v>
      </c>
      <c r="H224" s="191" t="s">
        <v>1698</v>
      </c>
      <c r="I224" s="188">
        <v>2</v>
      </c>
      <c r="J224" s="191"/>
      <c r="K224" s="188"/>
      <c r="L224" s="191"/>
      <c r="M224" s="188"/>
      <c r="N224" s="191"/>
      <c r="O224" s="188"/>
      <c r="P224" s="191"/>
      <c r="Q224" s="188"/>
      <c r="R224" s="191"/>
      <c r="S224" s="188"/>
      <c r="T224" s="191"/>
      <c r="U224" s="188"/>
      <c r="V224" s="191"/>
      <c r="W224" s="188"/>
      <c r="X224" s="191"/>
      <c r="Y224" s="188"/>
      <c r="Z224" s="191"/>
      <c r="AA224" s="188"/>
      <c r="AB224" s="189"/>
    </row>
    <row r="225" spans="1:28" s="192" customFormat="1" ht="33.75" customHeight="1">
      <c r="A225" s="185" t="s">
        <v>1056</v>
      </c>
      <c r="B225" s="186" t="s">
        <v>1042</v>
      </c>
      <c r="C225" s="187">
        <v>21</v>
      </c>
      <c r="D225" s="188"/>
      <c r="E225" s="189">
        <v>21</v>
      </c>
      <c r="F225" s="190" t="s">
        <v>1805</v>
      </c>
      <c r="G225" s="188">
        <v>2</v>
      </c>
      <c r="H225" s="191" t="s">
        <v>1696</v>
      </c>
      <c r="I225" s="188">
        <v>2</v>
      </c>
      <c r="J225" s="191"/>
      <c r="K225" s="188"/>
      <c r="L225" s="191"/>
      <c r="M225" s="188"/>
      <c r="N225" s="191"/>
      <c r="O225" s="188"/>
      <c r="P225" s="191"/>
      <c r="Q225" s="188"/>
      <c r="R225" s="191"/>
      <c r="S225" s="188"/>
      <c r="T225" s="191"/>
      <c r="U225" s="188"/>
      <c r="V225" s="191"/>
      <c r="W225" s="188"/>
      <c r="X225" s="191"/>
      <c r="Y225" s="188"/>
      <c r="Z225" s="191"/>
      <c r="AA225" s="188"/>
      <c r="AB225" s="189"/>
    </row>
    <row r="226" spans="1:28" s="192" customFormat="1" ht="35.25" customHeight="1">
      <c r="A226" s="185"/>
      <c r="B226" s="186"/>
      <c r="C226" s="187"/>
      <c r="D226" s="188"/>
      <c r="E226" s="189"/>
      <c r="F226" s="190" t="s">
        <v>1775</v>
      </c>
      <c r="G226" s="188">
        <v>6</v>
      </c>
      <c r="H226" s="191" t="s">
        <v>1696</v>
      </c>
      <c r="I226" s="188">
        <v>6</v>
      </c>
      <c r="J226" s="191"/>
      <c r="K226" s="188"/>
      <c r="L226" s="191"/>
      <c r="M226" s="188"/>
      <c r="N226" s="191"/>
      <c r="O226" s="188"/>
      <c r="P226" s="191"/>
      <c r="Q226" s="188"/>
      <c r="R226" s="191"/>
      <c r="S226" s="188"/>
      <c r="T226" s="191"/>
      <c r="U226" s="188"/>
      <c r="V226" s="191"/>
      <c r="W226" s="188"/>
      <c r="X226" s="191"/>
      <c r="Y226" s="188"/>
      <c r="Z226" s="191"/>
      <c r="AA226" s="188"/>
      <c r="AB226" s="189"/>
    </row>
    <row r="227" spans="1:28" s="192" customFormat="1" ht="24.75" customHeight="1">
      <c r="A227" s="185"/>
      <c r="B227" s="186"/>
      <c r="C227" s="187"/>
      <c r="D227" s="188"/>
      <c r="E227" s="189"/>
      <c r="F227" s="190" t="s">
        <v>1670</v>
      </c>
      <c r="G227" s="188">
        <v>2</v>
      </c>
      <c r="H227" s="191" t="s">
        <v>1694</v>
      </c>
      <c r="I227" s="188">
        <v>2</v>
      </c>
      <c r="J227" s="191"/>
      <c r="K227" s="188"/>
      <c r="L227" s="191"/>
      <c r="M227" s="188"/>
      <c r="N227" s="191"/>
      <c r="O227" s="188"/>
      <c r="P227" s="191"/>
      <c r="Q227" s="188"/>
      <c r="R227" s="191"/>
      <c r="S227" s="188"/>
      <c r="T227" s="191"/>
      <c r="U227" s="188"/>
      <c r="V227" s="191"/>
      <c r="W227" s="188"/>
      <c r="X227" s="191"/>
      <c r="Y227" s="188"/>
      <c r="Z227" s="191"/>
      <c r="AA227" s="188"/>
      <c r="AB227" s="189"/>
    </row>
    <row r="228" spans="1:28" s="192" customFormat="1" ht="27" customHeight="1">
      <c r="A228" s="185"/>
      <c r="B228" s="186"/>
      <c r="C228" s="187"/>
      <c r="D228" s="188"/>
      <c r="E228" s="189"/>
      <c r="F228" s="190" t="s">
        <v>1770</v>
      </c>
      <c r="G228" s="188">
        <v>3</v>
      </c>
      <c r="H228" s="191" t="s">
        <v>1694</v>
      </c>
      <c r="I228" s="188">
        <v>3</v>
      </c>
      <c r="J228" s="191"/>
      <c r="K228" s="188"/>
      <c r="L228" s="191"/>
      <c r="M228" s="188"/>
      <c r="N228" s="191"/>
      <c r="O228" s="188"/>
      <c r="P228" s="191"/>
      <c r="Q228" s="188"/>
      <c r="R228" s="191"/>
      <c r="S228" s="188"/>
      <c r="T228" s="191"/>
      <c r="U228" s="188"/>
      <c r="V228" s="191"/>
      <c r="W228" s="188"/>
      <c r="X228" s="191"/>
      <c r="Y228" s="188"/>
      <c r="Z228" s="191"/>
      <c r="AA228" s="188"/>
      <c r="AB228" s="189"/>
    </row>
    <row r="229" spans="1:28" s="192" customFormat="1" ht="33" customHeight="1">
      <c r="A229" s="185"/>
      <c r="B229" s="186"/>
      <c r="C229" s="187"/>
      <c r="D229" s="188"/>
      <c r="E229" s="189"/>
      <c r="F229" s="190" t="s">
        <v>1800</v>
      </c>
      <c r="G229" s="188">
        <v>4</v>
      </c>
      <c r="H229" s="191" t="s">
        <v>1697</v>
      </c>
      <c r="I229" s="188">
        <v>2</v>
      </c>
      <c r="J229" s="191" t="s">
        <v>1698</v>
      </c>
      <c r="K229" s="188">
        <v>2</v>
      </c>
      <c r="L229" s="191"/>
      <c r="M229" s="188"/>
      <c r="N229" s="191"/>
      <c r="O229" s="188"/>
      <c r="P229" s="191"/>
      <c r="Q229" s="188"/>
      <c r="R229" s="191"/>
      <c r="S229" s="188"/>
      <c r="T229" s="191"/>
      <c r="U229" s="188"/>
      <c r="V229" s="191"/>
      <c r="W229" s="188"/>
      <c r="X229" s="191"/>
      <c r="Y229" s="188"/>
      <c r="Z229" s="191"/>
      <c r="AA229" s="188"/>
      <c r="AB229" s="189"/>
    </row>
    <row r="230" spans="1:28" s="192" customFormat="1" ht="18" customHeight="1">
      <c r="A230" s="185"/>
      <c r="B230" s="186"/>
      <c r="C230" s="187"/>
      <c r="D230" s="188"/>
      <c r="E230" s="189"/>
      <c r="F230" s="190" t="s">
        <v>1777</v>
      </c>
      <c r="G230" s="188">
        <v>2</v>
      </c>
      <c r="H230" s="191" t="s">
        <v>1697</v>
      </c>
      <c r="I230" s="188">
        <v>2</v>
      </c>
      <c r="J230" s="191"/>
      <c r="K230" s="188"/>
      <c r="L230" s="191"/>
      <c r="M230" s="188"/>
      <c r="N230" s="191"/>
      <c r="O230" s="188"/>
      <c r="P230" s="191"/>
      <c r="Q230" s="188"/>
      <c r="R230" s="191"/>
      <c r="S230" s="188"/>
      <c r="T230" s="191"/>
      <c r="U230" s="188"/>
      <c r="V230" s="191"/>
      <c r="W230" s="188"/>
      <c r="X230" s="191"/>
      <c r="Y230" s="188"/>
      <c r="Z230" s="191"/>
      <c r="AA230" s="188"/>
      <c r="AB230" s="189"/>
    </row>
    <row r="231" spans="1:28" s="192" customFormat="1" ht="18" customHeight="1">
      <c r="A231" s="185"/>
      <c r="B231" s="186"/>
      <c r="C231" s="187"/>
      <c r="D231" s="188"/>
      <c r="E231" s="189"/>
      <c r="F231" s="190" t="s">
        <v>1806</v>
      </c>
      <c r="G231" s="188">
        <v>2</v>
      </c>
      <c r="H231" s="191" t="s">
        <v>1694</v>
      </c>
      <c r="I231" s="188">
        <v>2</v>
      </c>
      <c r="J231" s="191"/>
      <c r="K231" s="188"/>
      <c r="L231" s="191"/>
      <c r="M231" s="188"/>
      <c r="N231" s="191"/>
      <c r="O231" s="188"/>
      <c r="P231" s="191"/>
      <c r="Q231" s="188"/>
      <c r="R231" s="191"/>
      <c r="S231" s="188"/>
      <c r="T231" s="191"/>
      <c r="U231" s="188"/>
      <c r="V231" s="191"/>
      <c r="W231" s="188"/>
      <c r="X231" s="191"/>
      <c r="Y231" s="188"/>
      <c r="Z231" s="191"/>
      <c r="AA231" s="188"/>
      <c r="AB231" s="189"/>
    </row>
    <row r="232" spans="1:28" s="192" customFormat="1" ht="36" customHeight="1">
      <c r="A232" s="185" t="s">
        <v>1057</v>
      </c>
      <c r="B232" s="186" t="s">
        <v>1223</v>
      </c>
      <c r="C232" s="187">
        <v>21</v>
      </c>
      <c r="D232" s="188"/>
      <c r="E232" s="189">
        <v>21</v>
      </c>
      <c r="F232" s="190" t="s">
        <v>1807</v>
      </c>
      <c r="G232" s="188">
        <v>2</v>
      </c>
      <c r="H232" s="191" t="s">
        <v>1696</v>
      </c>
      <c r="I232" s="188">
        <v>2</v>
      </c>
      <c r="J232" s="191"/>
      <c r="K232" s="188"/>
      <c r="L232" s="191"/>
      <c r="M232" s="188"/>
      <c r="N232" s="191"/>
      <c r="O232" s="188"/>
      <c r="P232" s="191"/>
      <c r="Q232" s="188"/>
      <c r="R232" s="191"/>
      <c r="S232" s="188"/>
      <c r="T232" s="191"/>
      <c r="U232" s="188"/>
      <c r="V232" s="191"/>
      <c r="W232" s="188"/>
      <c r="X232" s="191"/>
      <c r="Y232" s="188"/>
      <c r="Z232" s="191"/>
      <c r="AA232" s="188"/>
      <c r="AB232" s="189"/>
    </row>
    <row r="233" spans="1:28" s="192" customFormat="1" ht="38.25" customHeight="1">
      <c r="A233" s="185"/>
      <c r="B233" s="186"/>
      <c r="C233" s="187"/>
      <c r="D233" s="188"/>
      <c r="E233" s="189"/>
      <c r="F233" s="190" t="s">
        <v>1775</v>
      </c>
      <c r="G233" s="188">
        <v>2</v>
      </c>
      <c r="H233" s="191" t="s">
        <v>1689</v>
      </c>
      <c r="I233" s="188">
        <v>2</v>
      </c>
      <c r="J233" s="191"/>
      <c r="K233" s="188"/>
      <c r="L233" s="191"/>
      <c r="M233" s="188"/>
      <c r="N233" s="191"/>
      <c r="O233" s="188"/>
      <c r="P233" s="191"/>
      <c r="Q233" s="188"/>
      <c r="R233" s="191"/>
      <c r="S233" s="188"/>
      <c r="T233" s="191"/>
      <c r="U233" s="188"/>
      <c r="V233" s="191"/>
      <c r="W233" s="188"/>
      <c r="X233" s="191"/>
      <c r="Y233" s="188"/>
      <c r="Z233" s="191"/>
      <c r="AA233" s="188"/>
      <c r="AB233" s="189"/>
    </row>
    <row r="234" spans="1:28" s="192" customFormat="1" ht="38.25" customHeight="1">
      <c r="A234" s="185"/>
      <c r="B234" s="186"/>
      <c r="C234" s="187"/>
      <c r="D234" s="188"/>
      <c r="E234" s="189"/>
      <c r="F234" s="190" t="s">
        <v>1316</v>
      </c>
      <c r="G234" s="188">
        <v>2</v>
      </c>
      <c r="H234" s="191" t="s">
        <v>1698</v>
      </c>
      <c r="I234" s="188">
        <v>2</v>
      </c>
      <c r="J234" s="191"/>
      <c r="K234" s="188"/>
      <c r="L234" s="191"/>
      <c r="M234" s="188"/>
      <c r="N234" s="191"/>
      <c r="O234" s="188"/>
      <c r="P234" s="191"/>
      <c r="Q234" s="188"/>
      <c r="R234" s="191"/>
      <c r="S234" s="188"/>
      <c r="T234" s="191"/>
      <c r="U234" s="188"/>
      <c r="V234" s="191"/>
      <c r="W234" s="188"/>
      <c r="X234" s="191"/>
      <c r="Y234" s="188"/>
      <c r="Z234" s="191"/>
      <c r="AA234" s="188"/>
      <c r="AB234" s="189"/>
    </row>
    <row r="235" spans="1:28" s="192" customFormat="1" ht="38.25" customHeight="1">
      <c r="A235" s="185"/>
      <c r="B235" s="186"/>
      <c r="C235" s="187"/>
      <c r="D235" s="188"/>
      <c r="E235" s="189"/>
      <c r="F235" s="190" t="s">
        <v>1768</v>
      </c>
      <c r="G235" s="188">
        <v>2</v>
      </c>
      <c r="H235" s="191" t="s">
        <v>1701</v>
      </c>
      <c r="I235" s="188">
        <v>2</v>
      </c>
      <c r="J235" s="191"/>
      <c r="K235" s="188"/>
      <c r="L235" s="191"/>
      <c r="M235" s="188"/>
      <c r="N235" s="191"/>
      <c r="O235" s="188"/>
      <c r="P235" s="191"/>
      <c r="Q235" s="188"/>
      <c r="R235" s="191"/>
      <c r="S235" s="188"/>
      <c r="T235" s="191"/>
      <c r="U235" s="188"/>
      <c r="V235" s="191"/>
      <c r="W235" s="188"/>
      <c r="X235" s="191"/>
      <c r="Y235" s="188"/>
      <c r="Z235" s="191"/>
      <c r="AA235" s="188"/>
      <c r="AB235" s="189"/>
    </row>
    <row r="236" spans="1:28" s="192" customFormat="1" ht="18" customHeight="1">
      <c r="A236" s="185"/>
      <c r="B236" s="186"/>
      <c r="C236" s="187"/>
      <c r="D236" s="188"/>
      <c r="E236" s="189"/>
      <c r="F236" s="190" t="s">
        <v>1772</v>
      </c>
      <c r="G236" s="188">
        <v>5</v>
      </c>
      <c r="H236" s="191" t="s">
        <v>1693</v>
      </c>
      <c r="I236" s="188">
        <v>3</v>
      </c>
      <c r="J236" s="191" t="s">
        <v>1697</v>
      </c>
      <c r="K236" s="188">
        <v>2</v>
      </c>
      <c r="L236" s="191"/>
      <c r="M236" s="188"/>
      <c r="N236" s="191"/>
      <c r="O236" s="188"/>
      <c r="P236" s="191"/>
      <c r="Q236" s="188"/>
      <c r="R236" s="191"/>
      <c r="S236" s="188"/>
      <c r="T236" s="191"/>
      <c r="U236" s="188"/>
      <c r="V236" s="191"/>
      <c r="W236" s="188"/>
      <c r="X236" s="191"/>
      <c r="Y236" s="188"/>
      <c r="Z236" s="191"/>
      <c r="AA236" s="188"/>
      <c r="AB236" s="189"/>
    </row>
    <row r="237" spans="1:28" s="192" customFormat="1" ht="35.25" customHeight="1">
      <c r="A237" s="185"/>
      <c r="B237" s="186"/>
      <c r="C237" s="187"/>
      <c r="D237" s="188"/>
      <c r="E237" s="189"/>
      <c r="F237" s="190" t="s">
        <v>1800</v>
      </c>
      <c r="G237" s="188">
        <v>2</v>
      </c>
      <c r="H237" s="191" t="s">
        <v>1691</v>
      </c>
      <c r="I237" s="188">
        <v>2</v>
      </c>
      <c r="J237" s="191"/>
      <c r="K237" s="188"/>
      <c r="L237" s="191"/>
      <c r="M237" s="188"/>
      <c r="N237" s="191"/>
      <c r="O237" s="188"/>
      <c r="P237" s="191"/>
      <c r="Q237" s="188"/>
      <c r="R237" s="191"/>
      <c r="S237" s="188"/>
      <c r="T237" s="191"/>
      <c r="U237" s="188"/>
      <c r="V237" s="191"/>
      <c r="W237" s="188"/>
      <c r="X237" s="191"/>
      <c r="Y237" s="188"/>
      <c r="Z237" s="191"/>
      <c r="AA237" s="188"/>
      <c r="AB237" s="189"/>
    </row>
    <row r="238" spans="1:28" s="192" customFormat="1" ht="18" customHeight="1">
      <c r="A238" s="185"/>
      <c r="B238" s="186"/>
      <c r="C238" s="187"/>
      <c r="D238" s="188"/>
      <c r="E238" s="189"/>
      <c r="F238" s="190" t="s">
        <v>1808</v>
      </c>
      <c r="G238" s="188">
        <v>2</v>
      </c>
      <c r="H238" s="191" t="s">
        <v>1691</v>
      </c>
      <c r="I238" s="188">
        <v>2</v>
      </c>
      <c r="J238" s="191"/>
      <c r="K238" s="188"/>
      <c r="L238" s="191"/>
      <c r="M238" s="188"/>
      <c r="N238" s="191"/>
      <c r="O238" s="188"/>
      <c r="P238" s="191"/>
      <c r="Q238" s="188"/>
      <c r="R238" s="191"/>
      <c r="S238" s="188"/>
      <c r="T238" s="191"/>
      <c r="U238" s="188"/>
      <c r="V238" s="191"/>
      <c r="W238" s="188"/>
      <c r="X238" s="191"/>
      <c r="Y238" s="188"/>
      <c r="Z238" s="191"/>
      <c r="AA238" s="188"/>
      <c r="AB238" s="189"/>
    </row>
    <row r="239" spans="1:28" s="192" customFormat="1" ht="18" customHeight="1">
      <c r="A239" s="185"/>
      <c r="B239" s="186"/>
      <c r="C239" s="187"/>
      <c r="D239" s="188"/>
      <c r="E239" s="189"/>
      <c r="F239" s="190" t="s">
        <v>1809</v>
      </c>
      <c r="G239" s="188">
        <v>2</v>
      </c>
      <c r="H239" s="191" t="s">
        <v>1691</v>
      </c>
      <c r="I239" s="188">
        <v>2</v>
      </c>
      <c r="J239" s="191"/>
      <c r="K239" s="188"/>
      <c r="L239" s="191"/>
      <c r="M239" s="188"/>
      <c r="N239" s="191"/>
      <c r="O239" s="188"/>
      <c r="P239" s="191"/>
      <c r="Q239" s="188"/>
      <c r="R239" s="191"/>
      <c r="S239" s="188"/>
      <c r="T239" s="191"/>
      <c r="U239" s="188"/>
      <c r="V239" s="191"/>
      <c r="W239" s="188"/>
      <c r="X239" s="191"/>
      <c r="Y239" s="188"/>
      <c r="Z239" s="191"/>
      <c r="AA239" s="188"/>
      <c r="AB239" s="189"/>
    </row>
    <row r="240" spans="1:28" s="192" customFormat="1" ht="31.5" customHeight="1">
      <c r="A240" s="185"/>
      <c r="B240" s="186"/>
      <c r="C240" s="187"/>
      <c r="D240" s="188"/>
      <c r="E240" s="189"/>
      <c r="F240" s="190" t="s">
        <v>1810</v>
      </c>
      <c r="G240" s="188">
        <v>2</v>
      </c>
      <c r="H240" s="191" t="s">
        <v>1691</v>
      </c>
      <c r="I240" s="188">
        <v>2</v>
      </c>
      <c r="J240" s="191"/>
      <c r="K240" s="188"/>
      <c r="L240" s="191"/>
      <c r="M240" s="188"/>
      <c r="N240" s="191"/>
      <c r="O240" s="188"/>
      <c r="P240" s="191"/>
      <c r="Q240" s="188"/>
      <c r="R240" s="191"/>
      <c r="S240" s="188"/>
      <c r="T240" s="191"/>
      <c r="U240" s="188"/>
      <c r="V240" s="191"/>
      <c r="W240" s="188"/>
      <c r="X240" s="191"/>
      <c r="Y240" s="188"/>
      <c r="Z240" s="191"/>
      <c r="AA240" s="188"/>
      <c r="AB240" s="189"/>
    </row>
    <row r="241" spans="1:28" s="192" customFormat="1" ht="18" customHeight="1">
      <c r="A241" s="185" t="s">
        <v>1062</v>
      </c>
      <c r="B241" s="186" t="s">
        <v>1129</v>
      </c>
      <c r="C241" s="187">
        <v>11</v>
      </c>
      <c r="D241" s="188"/>
      <c r="E241" s="189">
        <v>11</v>
      </c>
      <c r="F241" s="190" t="s">
        <v>1719</v>
      </c>
      <c r="G241" s="188">
        <v>11</v>
      </c>
      <c r="H241" s="191" t="s">
        <v>1700</v>
      </c>
      <c r="I241" s="188">
        <v>1</v>
      </c>
      <c r="J241" s="191" t="s">
        <v>1195</v>
      </c>
      <c r="K241" s="188">
        <v>1</v>
      </c>
      <c r="L241" s="191" t="s">
        <v>1487</v>
      </c>
      <c r="M241" s="188">
        <v>1</v>
      </c>
      <c r="N241" s="191" t="s">
        <v>1488</v>
      </c>
      <c r="O241" s="188">
        <v>1</v>
      </c>
      <c r="P241" s="191" t="s">
        <v>1489</v>
      </c>
      <c r="Q241" s="188">
        <v>1</v>
      </c>
      <c r="R241" s="191"/>
      <c r="S241" s="188"/>
      <c r="T241" s="191"/>
      <c r="U241" s="188"/>
      <c r="V241" s="191"/>
      <c r="W241" s="188"/>
      <c r="X241" s="191"/>
      <c r="Y241" s="188"/>
      <c r="Z241" s="191"/>
      <c r="AA241" s="188"/>
      <c r="AB241" s="189"/>
    </row>
    <row r="242" spans="1:28" s="192" customFormat="1" ht="18" customHeight="1">
      <c r="A242" s="185"/>
      <c r="B242" s="186"/>
      <c r="C242" s="187"/>
      <c r="D242" s="188"/>
      <c r="E242" s="189"/>
      <c r="F242" s="190"/>
      <c r="G242" s="188"/>
      <c r="H242" s="191" t="s">
        <v>1197</v>
      </c>
      <c r="I242" s="188">
        <v>1</v>
      </c>
      <c r="J242" s="191" t="s">
        <v>1715</v>
      </c>
      <c r="K242" s="188">
        <v>1</v>
      </c>
      <c r="L242" s="191" t="s">
        <v>1713</v>
      </c>
      <c r="M242" s="188">
        <v>1</v>
      </c>
      <c r="N242" s="191" t="s">
        <v>1701</v>
      </c>
      <c r="O242" s="188">
        <v>1</v>
      </c>
      <c r="P242" s="191" t="s">
        <v>1199</v>
      </c>
      <c r="Q242" s="188">
        <v>1</v>
      </c>
      <c r="R242" s="191"/>
      <c r="S242" s="188"/>
      <c r="T242" s="191"/>
      <c r="U242" s="188"/>
      <c r="V242" s="191"/>
      <c r="W242" s="188"/>
      <c r="X242" s="191"/>
      <c r="Y242" s="188"/>
      <c r="Z242" s="191"/>
      <c r="AA242" s="188"/>
      <c r="AB242" s="189"/>
    </row>
    <row r="243" spans="1:28" s="192" customFormat="1" ht="18" customHeight="1">
      <c r="A243" s="185"/>
      <c r="B243" s="186"/>
      <c r="C243" s="187"/>
      <c r="D243" s="188"/>
      <c r="E243" s="189"/>
      <c r="F243" s="190"/>
      <c r="G243" s="188"/>
      <c r="H243" s="191" t="s">
        <v>1200</v>
      </c>
      <c r="I243" s="188">
        <v>1</v>
      </c>
      <c r="J243" s="191"/>
      <c r="K243" s="188"/>
      <c r="L243" s="191"/>
      <c r="M243" s="188"/>
      <c r="N243" s="191"/>
      <c r="O243" s="188"/>
      <c r="P243" s="191"/>
      <c r="Q243" s="188"/>
      <c r="R243" s="191"/>
      <c r="S243" s="188"/>
      <c r="T243" s="191"/>
      <c r="U243" s="188"/>
      <c r="V243" s="191"/>
      <c r="W243" s="188"/>
      <c r="X243" s="191"/>
      <c r="Y243" s="188"/>
      <c r="Z243" s="191"/>
      <c r="AA243" s="188"/>
      <c r="AB243" s="189"/>
    </row>
    <row r="244" spans="1:28" s="192" customFormat="1" ht="18" customHeight="1">
      <c r="A244" s="185" t="s">
        <v>1068</v>
      </c>
      <c r="B244" s="186" t="s">
        <v>1123</v>
      </c>
      <c r="C244" s="187">
        <v>2</v>
      </c>
      <c r="D244" s="188"/>
      <c r="E244" s="189">
        <v>2</v>
      </c>
      <c r="F244" s="190" t="s">
        <v>1719</v>
      </c>
      <c r="G244" s="188">
        <v>2</v>
      </c>
      <c r="H244" s="191" t="s">
        <v>1695</v>
      </c>
      <c r="I244" s="188">
        <v>1</v>
      </c>
      <c r="J244" s="191" t="s">
        <v>1690</v>
      </c>
      <c r="K244" s="188">
        <v>1</v>
      </c>
      <c r="L244" s="191"/>
      <c r="M244" s="188"/>
      <c r="N244" s="191"/>
      <c r="O244" s="188"/>
      <c r="P244" s="191"/>
      <c r="Q244" s="188"/>
      <c r="R244" s="191"/>
      <c r="S244" s="188"/>
      <c r="T244" s="191"/>
      <c r="U244" s="188"/>
      <c r="V244" s="191"/>
      <c r="W244" s="188"/>
      <c r="X244" s="191"/>
      <c r="Y244" s="188"/>
      <c r="Z244" s="191"/>
      <c r="AA244" s="188"/>
      <c r="AB244" s="189"/>
    </row>
    <row r="245" spans="1:28" s="192" customFormat="1" ht="34.5" customHeight="1">
      <c r="A245" s="185" t="s">
        <v>1073</v>
      </c>
      <c r="B245" s="186" t="s">
        <v>1811</v>
      </c>
      <c r="C245" s="187">
        <v>4</v>
      </c>
      <c r="D245" s="188"/>
      <c r="E245" s="189">
        <v>4</v>
      </c>
      <c r="F245" s="190" t="s">
        <v>1812</v>
      </c>
      <c r="G245" s="188">
        <v>4</v>
      </c>
      <c r="H245" s="191" t="s">
        <v>1813</v>
      </c>
      <c r="I245" s="188">
        <v>1</v>
      </c>
      <c r="J245" s="191" t="s">
        <v>1814</v>
      </c>
      <c r="K245" s="188">
        <v>1</v>
      </c>
      <c r="L245" s="191" t="s">
        <v>1815</v>
      </c>
      <c r="M245" s="188">
        <v>1</v>
      </c>
      <c r="N245" s="191" t="s">
        <v>1816</v>
      </c>
      <c r="O245" s="188">
        <v>1</v>
      </c>
      <c r="P245" s="191"/>
      <c r="Q245" s="188"/>
      <c r="R245" s="191"/>
      <c r="S245" s="188"/>
      <c r="T245" s="191"/>
      <c r="U245" s="188"/>
      <c r="V245" s="191"/>
      <c r="W245" s="188"/>
      <c r="X245" s="191"/>
      <c r="Y245" s="188"/>
      <c r="Z245" s="191"/>
      <c r="AA245" s="188"/>
      <c r="AB245" s="189"/>
    </row>
    <row r="246" spans="1:28" s="192" customFormat="1" ht="18" customHeight="1">
      <c r="A246" s="185"/>
      <c r="B246" s="186"/>
      <c r="C246" s="187"/>
      <c r="D246" s="188"/>
      <c r="E246" s="189"/>
      <c r="F246" s="190"/>
      <c r="G246" s="188"/>
      <c r="H246" s="191"/>
      <c r="I246" s="188"/>
      <c r="J246" s="191"/>
      <c r="K246" s="188"/>
      <c r="L246" s="191"/>
      <c r="M246" s="188"/>
      <c r="N246" s="191"/>
      <c r="O246" s="188"/>
      <c r="P246" s="191"/>
      <c r="Q246" s="188"/>
      <c r="R246" s="191"/>
      <c r="S246" s="188"/>
      <c r="T246" s="191"/>
      <c r="U246" s="188"/>
      <c r="V246" s="191"/>
      <c r="W246" s="188"/>
      <c r="X246" s="191"/>
      <c r="Y246" s="188"/>
      <c r="Z246" s="191"/>
      <c r="AA246" s="188"/>
      <c r="AB246" s="189"/>
    </row>
    <row r="247" spans="1:28" s="192" customFormat="1" ht="18" customHeight="1">
      <c r="A247" s="185"/>
      <c r="B247" s="186"/>
      <c r="C247" s="187"/>
      <c r="D247" s="188"/>
      <c r="E247" s="189"/>
      <c r="F247" s="190"/>
      <c r="G247" s="188"/>
      <c r="H247" s="191"/>
      <c r="I247" s="188"/>
      <c r="J247" s="191"/>
      <c r="K247" s="188"/>
      <c r="L247" s="191"/>
      <c r="M247" s="188"/>
      <c r="N247" s="191"/>
      <c r="O247" s="188"/>
      <c r="P247" s="191"/>
      <c r="Q247" s="188"/>
      <c r="R247" s="191"/>
      <c r="S247" s="188"/>
      <c r="T247" s="191"/>
      <c r="U247" s="188"/>
      <c r="V247" s="191"/>
      <c r="W247" s="188"/>
      <c r="X247" s="191"/>
      <c r="Y247" s="188"/>
      <c r="Z247" s="191"/>
      <c r="AA247" s="188"/>
      <c r="AB247" s="189"/>
    </row>
    <row r="248" spans="1:28" s="192" customFormat="1" ht="18" customHeight="1">
      <c r="A248" s="185"/>
      <c r="B248" s="186"/>
      <c r="C248" s="187"/>
      <c r="D248" s="188"/>
      <c r="E248" s="189"/>
      <c r="F248" s="190"/>
      <c r="G248" s="188"/>
      <c r="H248" s="191"/>
      <c r="I248" s="188"/>
      <c r="J248" s="191"/>
      <c r="K248" s="188"/>
      <c r="L248" s="191"/>
      <c r="M248" s="188"/>
      <c r="N248" s="191"/>
      <c r="O248" s="188"/>
      <c r="P248" s="191"/>
      <c r="Q248" s="188"/>
      <c r="R248" s="191"/>
      <c r="S248" s="188"/>
      <c r="T248" s="191"/>
      <c r="U248" s="188"/>
      <c r="V248" s="191"/>
      <c r="W248" s="188"/>
      <c r="X248" s="191"/>
      <c r="Y248" s="188"/>
      <c r="Z248" s="191"/>
      <c r="AA248" s="188"/>
      <c r="AB248" s="189"/>
    </row>
    <row r="249" spans="1:28" s="192" customFormat="1" ht="18" customHeight="1">
      <c r="A249" s="185"/>
      <c r="B249" s="186"/>
      <c r="C249" s="187"/>
      <c r="D249" s="188"/>
      <c r="E249" s="189"/>
      <c r="F249" s="190"/>
      <c r="G249" s="188"/>
      <c r="H249" s="191"/>
      <c r="I249" s="188"/>
      <c r="J249" s="191"/>
      <c r="K249" s="188"/>
      <c r="L249" s="191"/>
      <c r="M249" s="188"/>
      <c r="N249" s="191"/>
      <c r="O249" s="188"/>
      <c r="P249" s="191"/>
      <c r="Q249" s="188"/>
      <c r="R249" s="191"/>
      <c r="S249" s="188"/>
      <c r="T249" s="191"/>
      <c r="U249" s="188"/>
      <c r="V249" s="191"/>
      <c r="W249" s="188"/>
      <c r="X249" s="191"/>
      <c r="Y249" s="188"/>
      <c r="Z249" s="191"/>
      <c r="AA249" s="188"/>
      <c r="AB249" s="189">
        <f>I249+K249+M249+O249+Q249+S249+U249+W249+Y249+AA249</f>
        <v>0</v>
      </c>
    </row>
    <row r="250" spans="1:28" s="192" customFormat="1" ht="30" customHeight="1">
      <c r="A250" s="1475" t="s">
        <v>211</v>
      </c>
      <c r="B250" s="1475"/>
      <c r="C250" s="1476">
        <f>SUM(C5:C249)</f>
        <v>1182</v>
      </c>
      <c r="D250" s="1476">
        <f t="shared" ref="D250" si="3">SUM(D5:D249)</f>
        <v>0</v>
      </c>
      <c r="E250" s="1476">
        <f>SUM(E5:E249)</f>
        <v>1182</v>
      </c>
      <c r="F250" s="1475" t="s">
        <v>211</v>
      </c>
      <c r="G250" s="1470">
        <f>SUM(G5:G249)</f>
        <v>1182</v>
      </c>
      <c r="H250" s="194" t="s">
        <v>0</v>
      </c>
      <c r="I250" s="195">
        <f>SUM(I5:I249)</f>
        <v>637</v>
      </c>
      <c r="J250" s="194" t="s">
        <v>0</v>
      </c>
      <c r="K250" s="195">
        <f>SUM(K5:K249)</f>
        <v>247</v>
      </c>
      <c r="L250" s="194" t="s">
        <v>0</v>
      </c>
      <c r="M250" s="195">
        <f>SUM(M5:M249)</f>
        <v>134</v>
      </c>
      <c r="N250" s="194" t="s">
        <v>0</v>
      </c>
      <c r="O250" s="195">
        <f>SUM(O5:O249)</f>
        <v>95</v>
      </c>
      <c r="P250" s="194" t="s">
        <v>0</v>
      </c>
      <c r="Q250" s="195">
        <f>SUM(Q5:Q249)</f>
        <v>69</v>
      </c>
      <c r="R250" s="194" t="s">
        <v>0</v>
      </c>
      <c r="S250" s="195"/>
      <c r="T250" s="194" t="s">
        <v>0</v>
      </c>
      <c r="U250" s="195"/>
      <c r="V250" s="194" t="s">
        <v>0</v>
      </c>
      <c r="W250" s="195"/>
      <c r="X250" s="194" t="s">
        <v>0</v>
      </c>
      <c r="Y250" s="195"/>
      <c r="Z250" s="194" t="s">
        <v>0</v>
      </c>
      <c r="AA250" s="195"/>
      <c r="AB250" s="196" t="e">
        <f>SUM(#REF!)</f>
        <v>#REF!</v>
      </c>
    </row>
    <row r="251" spans="1:28" ht="30" customHeight="1">
      <c r="A251" s="1475"/>
      <c r="B251" s="1475"/>
      <c r="C251" s="1476"/>
      <c r="D251" s="1476"/>
      <c r="E251" s="1476"/>
      <c r="F251" s="1475"/>
      <c r="G251" s="1471"/>
      <c r="H251" s="1472"/>
      <c r="I251" s="1473"/>
      <c r="J251" s="1473"/>
      <c r="K251" s="1473"/>
      <c r="L251" s="1473"/>
      <c r="M251" s="1473"/>
      <c r="N251" s="1473"/>
      <c r="O251" s="1473"/>
      <c r="P251" s="1473"/>
      <c r="Q251" s="1474"/>
      <c r="R251" s="1472"/>
      <c r="S251" s="1473"/>
      <c r="T251" s="1473"/>
      <c r="U251" s="1473"/>
      <c r="V251" s="1473"/>
      <c r="W251" s="1473"/>
      <c r="X251" s="1473"/>
      <c r="Y251" s="1473"/>
      <c r="Z251" s="1473"/>
      <c r="AA251" s="1474"/>
      <c r="AB251" s="197"/>
    </row>
  </sheetData>
  <sheetProtection selectLockedCells="1"/>
  <mergeCells count="19">
    <mergeCell ref="R2:AA2"/>
    <mergeCell ref="AB2:AB3"/>
    <mergeCell ref="H4:Q4"/>
    <mergeCell ref="R4:AA4"/>
    <mergeCell ref="A1:Q1"/>
    <mergeCell ref="A2:A3"/>
    <mergeCell ref="B2:B3"/>
    <mergeCell ref="C2:E2"/>
    <mergeCell ref="F2:F3"/>
    <mergeCell ref="G2:G3"/>
    <mergeCell ref="H2:Q2"/>
    <mergeCell ref="G250:G251"/>
    <mergeCell ref="H251:Q251"/>
    <mergeCell ref="R251:AA251"/>
    <mergeCell ref="A250:B251"/>
    <mergeCell ref="C250:C251"/>
    <mergeCell ref="D250:D251"/>
    <mergeCell ref="E250:E251"/>
    <mergeCell ref="F250:F251"/>
  </mergeCells>
  <printOptions horizontalCentered="1"/>
  <pageMargins left="0.25" right="0.25" top="0.75" bottom="0.75" header="0.3" footer="0.3"/>
  <pageSetup paperSize="9" scale="9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 codeName="Sheet11"/>
  <dimension ref="A1:AA104"/>
  <sheetViews>
    <sheetView showZeros="0" topLeftCell="A55" zoomScaleSheetLayoutView="100" workbookViewId="0">
      <selection activeCell="N6" sqref="N6"/>
    </sheetView>
  </sheetViews>
  <sheetFormatPr defaultRowHeight="13.2"/>
  <cols>
    <col min="1" max="1" width="3.77734375" style="205" customWidth="1"/>
    <col min="2" max="2" width="17.33203125" style="205" customWidth="1"/>
    <col min="3" max="5" width="3.33203125" style="205" customWidth="1"/>
    <col min="6" max="6" width="6.109375" style="205" customWidth="1"/>
    <col min="7" max="8" width="3.33203125" style="205" customWidth="1"/>
    <col min="9" max="9" width="17.77734375" style="205" customWidth="1"/>
    <col min="10" max="11" width="2.77734375" style="216" customWidth="1"/>
    <col min="12" max="12" width="4.77734375" style="216" customWidth="1"/>
    <col min="13" max="13" width="16.77734375" style="216" customWidth="1"/>
    <col min="14" max="14" width="18.109375" style="216" customWidth="1"/>
    <col min="15" max="15" width="7.77734375" style="216" customWidth="1"/>
    <col min="16" max="16" width="3" style="216" customWidth="1"/>
    <col min="17" max="17" width="3.77734375" style="216" customWidth="1"/>
    <col min="18" max="18" width="4.77734375" style="216" customWidth="1"/>
    <col min="19" max="19" width="14.109375" style="216" customWidth="1"/>
    <col min="20" max="21" width="2.77734375" style="216" customWidth="1"/>
    <col min="22" max="22" width="4.77734375" style="216" customWidth="1"/>
    <col min="23" max="26" width="3.77734375" style="216" customWidth="1"/>
    <col min="27" max="27" width="2.33203125" style="216" customWidth="1"/>
    <col min="28" max="257" width="9.33203125" style="88"/>
    <col min="258" max="258" width="3.77734375" style="88" customWidth="1"/>
    <col min="259" max="259" width="22.77734375" style="88" customWidth="1"/>
    <col min="260" max="265" width="3.33203125" style="88" customWidth="1"/>
    <col min="266" max="266" width="17.77734375" style="88" customWidth="1"/>
    <col min="267" max="268" width="2.77734375" style="88" customWidth="1"/>
    <col min="269" max="269" width="4.77734375" style="88" customWidth="1"/>
    <col min="270" max="270" width="15.77734375" style="88" customWidth="1"/>
    <col min="271" max="271" width="20.77734375" style="88" customWidth="1"/>
    <col min="272" max="272" width="14.77734375" style="88" customWidth="1"/>
    <col min="273" max="274" width="2.77734375" style="88" customWidth="1"/>
    <col min="275" max="275" width="4.77734375" style="88" customWidth="1"/>
    <col min="276" max="276" width="24.77734375" style="88" customWidth="1"/>
    <col min="277" max="278" width="2.77734375" style="88" customWidth="1"/>
    <col min="279" max="280" width="4.77734375" style="88" customWidth="1"/>
    <col min="281" max="283" width="3.77734375" style="88" customWidth="1"/>
    <col min="284" max="513" width="9.33203125" style="88"/>
    <col min="514" max="514" width="3.77734375" style="88" customWidth="1"/>
    <col min="515" max="515" width="22.77734375" style="88" customWidth="1"/>
    <col min="516" max="521" width="3.33203125" style="88" customWidth="1"/>
    <col min="522" max="522" width="17.77734375" style="88" customWidth="1"/>
    <col min="523" max="524" width="2.77734375" style="88" customWidth="1"/>
    <col min="525" max="525" width="4.77734375" style="88" customWidth="1"/>
    <col min="526" max="526" width="15.77734375" style="88" customWidth="1"/>
    <col min="527" max="527" width="20.77734375" style="88" customWidth="1"/>
    <col min="528" max="528" width="14.77734375" style="88" customWidth="1"/>
    <col min="529" max="530" width="2.77734375" style="88" customWidth="1"/>
    <col min="531" max="531" width="4.77734375" style="88" customWidth="1"/>
    <col min="532" max="532" width="24.77734375" style="88" customWidth="1"/>
    <col min="533" max="534" width="2.77734375" style="88" customWidth="1"/>
    <col min="535" max="536" width="4.77734375" style="88" customWidth="1"/>
    <col min="537" max="539" width="3.77734375" style="88" customWidth="1"/>
    <col min="540" max="769" width="9.33203125" style="88"/>
    <col min="770" max="770" width="3.77734375" style="88" customWidth="1"/>
    <col min="771" max="771" width="22.77734375" style="88" customWidth="1"/>
    <col min="772" max="777" width="3.33203125" style="88" customWidth="1"/>
    <col min="778" max="778" width="17.77734375" style="88" customWidth="1"/>
    <col min="779" max="780" width="2.77734375" style="88" customWidth="1"/>
    <col min="781" max="781" width="4.77734375" style="88" customWidth="1"/>
    <col min="782" max="782" width="15.77734375" style="88" customWidth="1"/>
    <col min="783" max="783" width="20.77734375" style="88" customWidth="1"/>
    <col min="784" max="784" width="14.77734375" style="88" customWidth="1"/>
    <col min="785" max="786" width="2.77734375" style="88" customWidth="1"/>
    <col min="787" max="787" width="4.77734375" style="88" customWidth="1"/>
    <col min="788" max="788" width="24.77734375" style="88" customWidth="1"/>
    <col min="789" max="790" width="2.77734375" style="88" customWidth="1"/>
    <col min="791" max="792" width="4.77734375" style="88" customWidth="1"/>
    <col min="793" max="795" width="3.77734375" style="88" customWidth="1"/>
    <col min="796" max="1025" width="9.33203125" style="88"/>
    <col min="1026" max="1026" width="3.77734375" style="88" customWidth="1"/>
    <col min="1027" max="1027" width="22.77734375" style="88" customWidth="1"/>
    <col min="1028" max="1033" width="3.33203125" style="88" customWidth="1"/>
    <col min="1034" max="1034" width="17.77734375" style="88" customWidth="1"/>
    <col min="1035" max="1036" width="2.77734375" style="88" customWidth="1"/>
    <col min="1037" max="1037" width="4.77734375" style="88" customWidth="1"/>
    <col min="1038" max="1038" width="15.77734375" style="88" customWidth="1"/>
    <col min="1039" max="1039" width="20.77734375" style="88" customWidth="1"/>
    <col min="1040" max="1040" width="14.77734375" style="88" customWidth="1"/>
    <col min="1041" max="1042" width="2.77734375" style="88" customWidth="1"/>
    <col min="1043" max="1043" width="4.77734375" style="88" customWidth="1"/>
    <col min="1044" max="1044" width="24.77734375" style="88" customWidth="1"/>
    <col min="1045" max="1046" width="2.77734375" style="88" customWidth="1"/>
    <col min="1047" max="1048" width="4.77734375" style="88" customWidth="1"/>
    <col min="1049" max="1051" width="3.77734375" style="88" customWidth="1"/>
    <col min="1052" max="1281" width="9.33203125" style="88"/>
    <col min="1282" max="1282" width="3.77734375" style="88" customWidth="1"/>
    <col min="1283" max="1283" width="22.77734375" style="88" customWidth="1"/>
    <col min="1284" max="1289" width="3.33203125" style="88" customWidth="1"/>
    <col min="1290" max="1290" width="17.77734375" style="88" customWidth="1"/>
    <col min="1291" max="1292" width="2.77734375" style="88" customWidth="1"/>
    <col min="1293" max="1293" width="4.77734375" style="88" customWidth="1"/>
    <col min="1294" max="1294" width="15.77734375" style="88" customWidth="1"/>
    <col min="1295" max="1295" width="20.77734375" style="88" customWidth="1"/>
    <col min="1296" max="1296" width="14.77734375" style="88" customWidth="1"/>
    <col min="1297" max="1298" width="2.77734375" style="88" customWidth="1"/>
    <col min="1299" max="1299" width="4.77734375" style="88" customWidth="1"/>
    <col min="1300" max="1300" width="24.77734375" style="88" customWidth="1"/>
    <col min="1301" max="1302" width="2.77734375" style="88" customWidth="1"/>
    <col min="1303" max="1304" width="4.77734375" style="88" customWidth="1"/>
    <col min="1305" max="1307" width="3.77734375" style="88" customWidth="1"/>
    <col min="1308" max="1537" width="9.33203125" style="88"/>
    <col min="1538" max="1538" width="3.77734375" style="88" customWidth="1"/>
    <col min="1539" max="1539" width="22.77734375" style="88" customWidth="1"/>
    <col min="1540" max="1545" width="3.33203125" style="88" customWidth="1"/>
    <col min="1546" max="1546" width="17.77734375" style="88" customWidth="1"/>
    <col min="1547" max="1548" width="2.77734375" style="88" customWidth="1"/>
    <col min="1549" max="1549" width="4.77734375" style="88" customWidth="1"/>
    <col min="1550" max="1550" width="15.77734375" style="88" customWidth="1"/>
    <col min="1551" max="1551" width="20.77734375" style="88" customWidth="1"/>
    <col min="1552" max="1552" width="14.77734375" style="88" customWidth="1"/>
    <col min="1553" max="1554" width="2.77734375" style="88" customWidth="1"/>
    <col min="1555" max="1555" width="4.77734375" style="88" customWidth="1"/>
    <col min="1556" max="1556" width="24.77734375" style="88" customWidth="1"/>
    <col min="1557" max="1558" width="2.77734375" style="88" customWidth="1"/>
    <col min="1559" max="1560" width="4.77734375" style="88" customWidth="1"/>
    <col min="1561" max="1563" width="3.77734375" style="88" customWidth="1"/>
    <col min="1564" max="1793" width="9.33203125" style="88"/>
    <col min="1794" max="1794" width="3.77734375" style="88" customWidth="1"/>
    <col min="1795" max="1795" width="22.77734375" style="88" customWidth="1"/>
    <col min="1796" max="1801" width="3.33203125" style="88" customWidth="1"/>
    <col min="1802" max="1802" width="17.77734375" style="88" customWidth="1"/>
    <col min="1803" max="1804" width="2.77734375" style="88" customWidth="1"/>
    <col min="1805" max="1805" width="4.77734375" style="88" customWidth="1"/>
    <col min="1806" max="1806" width="15.77734375" style="88" customWidth="1"/>
    <col min="1807" max="1807" width="20.77734375" style="88" customWidth="1"/>
    <col min="1808" max="1808" width="14.77734375" style="88" customWidth="1"/>
    <col min="1809" max="1810" width="2.77734375" style="88" customWidth="1"/>
    <col min="1811" max="1811" width="4.77734375" style="88" customWidth="1"/>
    <col min="1812" max="1812" width="24.77734375" style="88" customWidth="1"/>
    <col min="1813" max="1814" width="2.77734375" style="88" customWidth="1"/>
    <col min="1815" max="1816" width="4.77734375" style="88" customWidth="1"/>
    <col min="1817" max="1819" width="3.77734375" style="88" customWidth="1"/>
    <col min="1820" max="2049" width="9.33203125" style="88"/>
    <col min="2050" max="2050" width="3.77734375" style="88" customWidth="1"/>
    <col min="2051" max="2051" width="22.77734375" style="88" customWidth="1"/>
    <col min="2052" max="2057" width="3.33203125" style="88" customWidth="1"/>
    <col min="2058" max="2058" width="17.77734375" style="88" customWidth="1"/>
    <col min="2059" max="2060" width="2.77734375" style="88" customWidth="1"/>
    <col min="2061" max="2061" width="4.77734375" style="88" customWidth="1"/>
    <col min="2062" max="2062" width="15.77734375" style="88" customWidth="1"/>
    <col min="2063" max="2063" width="20.77734375" style="88" customWidth="1"/>
    <col min="2064" max="2064" width="14.77734375" style="88" customWidth="1"/>
    <col min="2065" max="2066" width="2.77734375" style="88" customWidth="1"/>
    <col min="2067" max="2067" width="4.77734375" style="88" customWidth="1"/>
    <col min="2068" max="2068" width="24.77734375" style="88" customWidth="1"/>
    <col min="2069" max="2070" width="2.77734375" style="88" customWidth="1"/>
    <col min="2071" max="2072" width="4.77734375" style="88" customWidth="1"/>
    <col min="2073" max="2075" width="3.77734375" style="88" customWidth="1"/>
    <col min="2076" max="2305" width="9.33203125" style="88"/>
    <col min="2306" max="2306" width="3.77734375" style="88" customWidth="1"/>
    <col min="2307" max="2307" width="22.77734375" style="88" customWidth="1"/>
    <col min="2308" max="2313" width="3.33203125" style="88" customWidth="1"/>
    <col min="2314" max="2314" width="17.77734375" style="88" customWidth="1"/>
    <col min="2315" max="2316" width="2.77734375" style="88" customWidth="1"/>
    <col min="2317" max="2317" width="4.77734375" style="88" customWidth="1"/>
    <col min="2318" max="2318" width="15.77734375" style="88" customWidth="1"/>
    <col min="2319" max="2319" width="20.77734375" style="88" customWidth="1"/>
    <col min="2320" max="2320" width="14.77734375" style="88" customWidth="1"/>
    <col min="2321" max="2322" width="2.77734375" style="88" customWidth="1"/>
    <col min="2323" max="2323" width="4.77734375" style="88" customWidth="1"/>
    <col min="2324" max="2324" width="24.77734375" style="88" customWidth="1"/>
    <col min="2325" max="2326" width="2.77734375" style="88" customWidth="1"/>
    <col min="2327" max="2328" width="4.77734375" style="88" customWidth="1"/>
    <col min="2329" max="2331" width="3.77734375" style="88" customWidth="1"/>
    <col min="2332" max="2561" width="9.33203125" style="88"/>
    <col min="2562" max="2562" width="3.77734375" style="88" customWidth="1"/>
    <col min="2563" max="2563" width="22.77734375" style="88" customWidth="1"/>
    <col min="2564" max="2569" width="3.33203125" style="88" customWidth="1"/>
    <col min="2570" max="2570" width="17.77734375" style="88" customWidth="1"/>
    <col min="2571" max="2572" width="2.77734375" style="88" customWidth="1"/>
    <col min="2573" max="2573" width="4.77734375" style="88" customWidth="1"/>
    <col min="2574" max="2574" width="15.77734375" style="88" customWidth="1"/>
    <col min="2575" max="2575" width="20.77734375" style="88" customWidth="1"/>
    <col min="2576" max="2576" width="14.77734375" style="88" customWidth="1"/>
    <col min="2577" max="2578" width="2.77734375" style="88" customWidth="1"/>
    <col min="2579" max="2579" width="4.77734375" style="88" customWidth="1"/>
    <col min="2580" max="2580" width="24.77734375" style="88" customWidth="1"/>
    <col min="2581" max="2582" width="2.77734375" style="88" customWidth="1"/>
    <col min="2583" max="2584" width="4.77734375" style="88" customWidth="1"/>
    <col min="2585" max="2587" width="3.77734375" style="88" customWidth="1"/>
    <col min="2588" max="2817" width="9.33203125" style="88"/>
    <col min="2818" max="2818" width="3.77734375" style="88" customWidth="1"/>
    <col min="2819" max="2819" width="22.77734375" style="88" customWidth="1"/>
    <col min="2820" max="2825" width="3.33203125" style="88" customWidth="1"/>
    <col min="2826" max="2826" width="17.77734375" style="88" customWidth="1"/>
    <col min="2827" max="2828" width="2.77734375" style="88" customWidth="1"/>
    <col min="2829" max="2829" width="4.77734375" style="88" customWidth="1"/>
    <col min="2830" max="2830" width="15.77734375" style="88" customWidth="1"/>
    <col min="2831" max="2831" width="20.77734375" style="88" customWidth="1"/>
    <col min="2832" max="2832" width="14.77734375" style="88" customWidth="1"/>
    <col min="2833" max="2834" width="2.77734375" style="88" customWidth="1"/>
    <col min="2835" max="2835" width="4.77734375" style="88" customWidth="1"/>
    <col min="2836" max="2836" width="24.77734375" style="88" customWidth="1"/>
    <col min="2837" max="2838" width="2.77734375" style="88" customWidth="1"/>
    <col min="2839" max="2840" width="4.77734375" style="88" customWidth="1"/>
    <col min="2841" max="2843" width="3.77734375" style="88" customWidth="1"/>
    <col min="2844" max="3073" width="9.33203125" style="88"/>
    <col min="3074" max="3074" width="3.77734375" style="88" customWidth="1"/>
    <col min="3075" max="3075" width="22.77734375" style="88" customWidth="1"/>
    <col min="3076" max="3081" width="3.33203125" style="88" customWidth="1"/>
    <col min="3082" max="3082" width="17.77734375" style="88" customWidth="1"/>
    <col min="3083" max="3084" width="2.77734375" style="88" customWidth="1"/>
    <col min="3085" max="3085" width="4.77734375" style="88" customWidth="1"/>
    <col min="3086" max="3086" width="15.77734375" style="88" customWidth="1"/>
    <col min="3087" max="3087" width="20.77734375" style="88" customWidth="1"/>
    <col min="3088" max="3088" width="14.77734375" style="88" customWidth="1"/>
    <col min="3089" max="3090" width="2.77734375" style="88" customWidth="1"/>
    <col min="3091" max="3091" width="4.77734375" style="88" customWidth="1"/>
    <col min="3092" max="3092" width="24.77734375" style="88" customWidth="1"/>
    <col min="3093" max="3094" width="2.77734375" style="88" customWidth="1"/>
    <col min="3095" max="3096" width="4.77734375" style="88" customWidth="1"/>
    <col min="3097" max="3099" width="3.77734375" style="88" customWidth="1"/>
    <col min="3100" max="3329" width="9.33203125" style="88"/>
    <col min="3330" max="3330" width="3.77734375" style="88" customWidth="1"/>
    <col min="3331" max="3331" width="22.77734375" style="88" customWidth="1"/>
    <col min="3332" max="3337" width="3.33203125" style="88" customWidth="1"/>
    <col min="3338" max="3338" width="17.77734375" style="88" customWidth="1"/>
    <col min="3339" max="3340" width="2.77734375" style="88" customWidth="1"/>
    <col min="3341" max="3341" width="4.77734375" style="88" customWidth="1"/>
    <col min="3342" max="3342" width="15.77734375" style="88" customWidth="1"/>
    <col min="3343" max="3343" width="20.77734375" style="88" customWidth="1"/>
    <col min="3344" max="3344" width="14.77734375" style="88" customWidth="1"/>
    <col min="3345" max="3346" width="2.77734375" style="88" customWidth="1"/>
    <col min="3347" max="3347" width="4.77734375" style="88" customWidth="1"/>
    <col min="3348" max="3348" width="24.77734375" style="88" customWidth="1"/>
    <col min="3349" max="3350" width="2.77734375" style="88" customWidth="1"/>
    <col min="3351" max="3352" width="4.77734375" style="88" customWidth="1"/>
    <col min="3353" max="3355" width="3.77734375" style="88" customWidth="1"/>
    <col min="3356" max="3585" width="9.33203125" style="88"/>
    <col min="3586" max="3586" width="3.77734375" style="88" customWidth="1"/>
    <col min="3587" max="3587" width="22.77734375" style="88" customWidth="1"/>
    <col min="3588" max="3593" width="3.33203125" style="88" customWidth="1"/>
    <col min="3594" max="3594" width="17.77734375" style="88" customWidth="1"/>
    <col min="3595" max="3596" width="2.77734375" style="88" customWidth="1"/>
    <col min="3597" max="3597" width="4.77734375" style="88" customWidth="1"/>
    <col min="3598" max="3598" width="15.77734375" style="88" customWidth="1"/>
    <col min="3599" max="3599" width="20.77734375" style="88" customWidth="1"/>
    <col min="3600" max="3600" width="14.77734375" style="88" customWidth="1"/>
    <col min="3601" max="3602" width="2.77734375" style="88" customWidth="1"/>
    <col min="3603" max="3603" width="4.77734375" style="88" customWidth="1"/>
    <col min="3604" max="3604" width="24.77734375" style="88" customWidth="1"/>
    <col min="3605" max="3606" width="2.77734375" style="88" customWidth="1"/>
    <col min="3607" max="3608" width="4.77734375" style="88" customWidth="1"/>
    <col min="3609" max="3611" width="3.77734375" style="88" customWidth="1"/>
    <col min="3612" max="3841" width="9.33203125" style="88"/>
    <col min="3842" max="3842" width="3.77734375" style="88" customWidth="1"/>
    <col min="3843" max="3843" width="22.77734375" style="88" customWidth="1"/>
    <col min="3844" max="3849" width="3.33203125" style="88" customWidth="1"/>
    <col min="3850" max="3850" width="17.77734375" style="88" customWidth="1"/>
    <col min="3851" max="3852" width="2.77734375" style="88" customWidth="1"/>
    <col min="3853" max="3853" width="4.77734375" style="88" customWidth="1"/>
    <col min="3854" max="3854" width="15.77734375" style="88" customWidth="1"/>
    <col min="3855" max="3855" width="20.77734375" style="88" customWidth="1"/>
    <col min="3856" max="3856" width="14.77734375" style="88" customWidth="1"/>
    <col min="3857" max="3858" width="2.77734375" style="88" customWidth="1"/>
    <col min="3859" max="3859" width="4.77734375" style="88" customWidth="1"/>
    <col min="3860" max="3860" width="24.77734375" style="88" customWidth="1"/>
    <col min="3861" max="3862" width="2.77734375" style="88" customWidth="1"/>
    <col min="3863" max="3864" width="4.77734375" style="88" customWidth="1"/>
    <col min="3865" max="3867" width="3.77734375" style="88" customWidth="1"/>
    <col min="3868" max="4097" width="9.33203125" style="88"/>
    <col min="4098" max="4098" width="3.77734375" style="88" customWidth="1"/>
    <col min="4099" max="4099" width="22.77734375" style="88" customWidth="1"/>
    <col min="4100" max="4105" width="3.33203125" style="88" customWidth="1"/>
    <col min="4106" max="4106" width="17.77734375" style="88" customWidth="1"/>
    <col min="4107" max="4108" width="2.77734375" style="88" customWidth="1"/>
    <col min="4109" max="4109" width="4.77734375" style="88" customWidth="1"/>
    <col min="4110" max="4110" width="15.77734375" style="88" customWidth="1"/>
    <col min="4111" max="4111" width="20.77734375" style="88" customWidth="1"/>
    <col min="4112" max="4112" width="14.77734375" style="88" customWidth="1"/>
    <col min="4113" max="4114" width="2.77734375" style="88" customWidth="1"/>
    <col min="4115" max="4115" width="4.77734375" style="88" customWidth="1"/>
    <col min="4116" max="4116" width="24.77734375" style="88" customWidth="1"/>
    <col min="4117" max="4118" width="2.77734375" style="88" customWidth="1"/>
    <col min="4119" max="4120" width="4.77734375" style="88" customWidth="1"/>
    <col min="4121" max="4123" width="3.77734375" style="88" customWidth="1"/>
    <col min="4124" max="4353" width="9.33203125" style="88"/>
    <col min="4354" max="4354" width="3.77734375" style="88" customWidth="1"/>
    <col min="4355" max="4355" width="22.77734375" style="88" customWidth="1"/>
    <col min="4356" max="4361" width="3.33203125" style="88" customWidth="1"/>
    <col min="4362" max="4362" width="17.77734375" style="88" customWidth="1"/>
    <col min="4363" max="4364" width="2.77734375" style="88" customWidth="1"/>
    <col min="4365" max="4365" width="4.77734375" style="88" customWidth="1"/>
    <col min="4366" max="4366" width="15.77734375" style="88" customWidth="1"/>
    <col min="4367" max="4367" width="20.77734375" style="88" customWidth="1"/>
    <col min="4368" max="4368" width="14.77734375" style="88" customWidth="1"/>
    <col min="4369" max="4370" width="2.77734375" style="88" customWidth="1"/>
    <col min="4371" max="4371" width="4.77734375" style="88" customWidth="1"/>
    <col min="4372" max="4372" width="24.77734375" style="88" customWidth="1"/>
    <col min="4373" max="4374" width="2.77734375" style="88" customWidth="1"/>
    <col min="4375" max="4376" width="4.77734375" style="88" customWidth="1"/>
    <col min="4377" max="4379" width="3.77734375" style="88" customWidth="1"/>
    <col min="4380" max="4609" width="9.33203125" style="88"/>
    <col min="4610" max="4610" width="3.77734375" style="88" customWidth="1"/>
    <col min="4611" max="4611" width="22.77734375" style="88" customWidth="1"/>
    <col min="4612" max="4617" width="3.33203125" style="88" customWidth="1"/>
    <col min="4618" max="4618" width="17.77734375" style="88" customWidth="1"/>
    <col min="4619" max="4620" width="2.77734375" style="88" customWidth="1"/>
    <col min="4621" max="4621" width="4.77734375" style="88" customWidth="1"/>
    <col min="4622" max="4622" width="15.77734375" style="88" customWidth="1"/>
    <col min="4623" max="4623" width="20.77734375" style="88" customWidth="1"/>
    <col min="4624" max="4624" width="14.77734375" style="88" customWidth="1"/>
    <col min="4625" max="4626" width="2.77734375" style="88" customWidth="1"/>
    <col min="4627" max="4627" width="4.77734375" style="88" customWidth="1"/>
    <col min="4628" max="4628" width="24.77734375" style="88" customWidth="1"/>
    <col min="4629" max="4630" width="2.77734375" style="88" customWidth="1"/>
    <col min="4631" max="4632" width="4.77734375" style="88" customWidth="1"/>
    <col min="4633" max="4635" width="3.77734375" style="88" customWidth="1"/>
    <col min="4636" max="4865" width="9.33203125" style="88"/>
    <col min="4866" max="4866" width="3.77734375" style="88" customWidth="1"/>
    <col min="4867" max="4867" width="22.77734375" style="88" customWidth="1"/>
    <col min="4868" max="4873" width="3.33203125" style="88" customWidth="1"/>
    <col min="4874" max="4874" width="17.77734375" style="88" customWidth="1"/>
    <col min="4875" max="4876" width="2.77734375" style="88" customWidth="1"/>
    <col min="4877" max="4877" width="4.77734375" style="88" customWidth="1"/>
    <col min="4878" max="4878" width="15.77734375" style="88" customWidth="1"/>
    <col min="4879" max="4879" width="20.77734375" style="88" customWidth="1"/>
    <col min="4880" max="4880" width="14.77734375" style="88" customWidth="1"/>
    <col min="4881" max="4882" width="2.77734375" style="88" customWidth="1"/>
    <col min="4883" max="4883" width="4.77734375" style="88" customWidth="1"/>
    <col min="4884" max="4884" width="24.77734375" style="88" customWidth="1"/>
    <col min="4885" max="4886" width="2.77734375" style="88" customWidth="1"/>
    <col min="4887" max="4888" width="4.77734375" style="88" customWidth="1"/>
    <col min="4889" max="4891" width="3.77734375" style="88" customWidth="1"/>
    <col min="4892" max="5121" width="9.33203125" style="88"/>
    <col min="5122" max="5122" width="3.77734375" style="88" customWidth="1"/>
    <col min="5123" max="5123" width="22.77734375" style="88" customWidth="1"/>
    <col min="5124" max="5129" width="3.33203125" style="88" customWidth="1"/>
    <col min="5130" max="5130" width="17.77734375" style="88" customWidth="1"/>
    <col min="5131" max="5132" width="2.77734375" style="88" customWidth="1"/>
    <col min="5133" max="5133" width="4.77734375" style="88" customWidth="1"/>
    <col min="5134" max="5134" width="15.77734375" style="88" customWidth="1"/>
    <col min="5135" max="5135" width="20.77734375" style="88" customWidth="1"/>
    <col min="5136" max="5136" width="14.77734375" style="88" customWidth="1"/>
    <col min="5137" max="5138" width="2.77734375" style="88" customWidth="1"/>
    <col min="5139" max="5139" width="4.77734375" style="88" customWidth="1"/>
    <col min="5140" max="5140" width="24.77734375" style="88" customWidth="1"/>
    <col min="5141" max="5142" width="2.77734375" style="88" customWidth="1"/>
    <col min="5143" max="5144" width="4.77734375" style="88" customWidth="1"/>
    <col min="5145" max="5147" width="3.77734375" style="88" customWidth="1"/>
    <col min="5148" max="5377" width="9.33203125" style="88"/>
    <col min="5378" max="5378" width="3.77734375" style="88" customWidth="1"/>
    <col min="5379" max="5379" width="22.77734375" style="88" customWidth="1"/>
    <col min="5380" max="5385" width="3.33203125" style="88" customWidth="1"/>
    <col min="5386" max="5386" width="17.77734375" style="88" customWidth="1"/>
    <col min="5387" max="5388" width="2.77734375" style="88" customWidth="1"/>
    <col min="5389" max="5389" width="4.77734375" style="88" customWidth="1"/>
    <col min="5390" max="5390" width="15.77734375" style="88" customWidth="1"/>
    <col min="5391" max="5391" width="20.77734375" style="88" customWidth="1"/>
    <col min="5392" max="5392" width="14.77734375" style="88" customWidth="1"/>
    <col min="5393" max="5394" width="2.77734375" style="88" customWidth="1"/>
    <col min="5395" max="5395" width="4.77734375" style="88" customWidth="1"/>
    <col min="5396" max="5396" width="24.77734375" style="88" customWidth="1"/>
    <col min="5397" max="5398" width="2.77734375" style="88" customWidth="1"/>
    <col min="5399" max="5400" width="4.77734375" style="88" customWidth="1"/>
    <col min="5401" max="5403" width="3.77734375" style="88" customWidth="1"/>
    <col min="5404" max="5633" width="9.33203125" style="88"/>
    <col min="5634" max="5634" width="3.77734375" style="88" customWidth="1"/>
    <col min="5635" max="5635" width="22.77734375" style="88" customWidth="1"/>
    <col min="5636" max="5641" width="3.33203125" style="88" customWidth="1"/>
    <col min="5642" max="5642" width="17.77734375" style="88" customWidth="1"/>
    <col min="5643" max="5644" width="2.77734375" style="88" customWidth="1"/>
    <col min="5645" max="5645" width="4.77734375" style="88" customWidth="1"/>
    <col min="5646" max="5646" width="15.77734375" style="88" customWidth="1"/>
    <col min="5647" max="5647" width="20.77734375" style="88" customWidth="1"/>
    <col min="5648" max="5648" width="14.77734375" style="88" customWidth="1"/>
    <col min="5649" max="5650" width="2.77734375" style="88" customWidth="1"/>
    <col min="5651" max="5651" width="4.77734375" style="88" customWidth="1"/>
    <col min="5652" max="5652" width="24.77734375" style="88" customWidth="1"/>
    <col min="5653" max="5654" width="2.77734375" style="88" customWidth="1"/>
    <col min="5655" max="5656" width="4.77734375" style="88" customWidth="1"/>
    <col min="5657" max="5659" width="3.77734375" style="88" customWidth="1"/>
    <col min="5660" max="5889" width="9.33203125" style="88"/>
    <col min="5890" max="5890" width="3.77734375" style="88" customWidth="1"/>
    <col min="5891" max="5891" width="22.77734375" style="88" customWidth="1"/>
    <col min="5892" max="5897" width="3.33203125" style="88" customWidth="1"/>
    <col min="5898" max="5898" width="17.77734375" style="88" customWidth="1"/>
    <col min="5899" max="5900" width="2.77734375" style="88" customWidth="1"/>
    <col min="5901" max="5901" width="4.77734375" style="88" customWidth="1"/>
    <col min="5902" max="5902" width="15.77734375" style="88" customWidth="1"/>
    <col min="5903" max="5903" width="20.77734375" style="88" customWidth="1"/>
    <col min="5904" max="5904" width="14.77734375" style="88" customWidth="1"/>
    <col min="5905" max="5906" width="2.77734375" style="88" customWidth="1"/>
    <col min="5907" max="5907" width="4.77734375" style="88" customWidth="1"/>
    <col min="5908" max="5908" width="24.77734375" style="88" customWidth="1"/>
    <col min="5909" max="5910" width="2.77734375" style="88" customWidth="1"/>
    <col min="5911" max="5912" width="4.77734375" style="88" customWidth="1"/>
    <col min="5913" max="5915" width="3.77734375" style="88" customWidth="1"/>
    <col min="5916" max="6145" width="9.33203125" style="88"/>
    <col min="6146" max="6146" width="3.77734375" style="88" customWidth="1"/>
    <col min="6147" max="6147" width="22.77734375" style="88" customWidth="1"/>
    <col min="6148" max="6153" width="3.33203125" style="88" customWidth="1"/>
    <col min="6154" max="6154" width="17.77734375" style="88" customWidth="1"/>
    <col min="6155" max="6156" width="2.77734375" style="88" customWidth="1"/>
    <col min="6157" max="6157" width="4.77734375" style="88" customWidth="1"/>
    <col min="6158" max="6158" width="15.77734375" style="88" customWidth="1"/>
    <col min="6159" max="6159" width="20.77734375" style="88" customWidth="1"/>
    <col min="6160" max="6160" width="14.77734375" style="88" customWidth="1"/>
    <col min="6161" max="6162" width="2.77734375" style="88" customWidth="1"/>
    <col min="6163" max="6163" width="4.77734375" style="88" customWidth="1"/>
    <col min="6164" max="6164" width="24.77734375" style="88" customWidth="1"/>
    <col min="6165" max="6166" width="2.77734375" style="88" customWidth="1"/>
    <col min="6167" max="6168" width="4.77734375" style="88" customWidth="1"/>
    <col min="6169" max="6171" width="3.77734375" style="88" customWidth="1"/>
    <col min="6172" max="6401" width="9.33203125" style="88"/>
    <col min="6402" max="6402" width="3.77734375" style="88" customWidth="1"/>
    <col min="6403" max="6403" width="22.77734375" style="88" customWidth="1"/>
    <col min="6404" max="6409" width="3.33203125" style="88" customWidth="1"/>
    <col min="6410" max="6410" width="17.77734375" style="88" customWidth="1"/>
    <col min="6411" max="6412" width="2.77734375" style="88" customWidth="1"/>
    <col min="6413" max="6413" width="4.77734375" style="88" customWidth="1"/>
    <col min="6414" max="6414" width="15.77734375" style="88" customWidth="1"/>
    <col min="6415" max="6415" width="20.77734375" style="88" customWidth="1"/>
    <col min="6416" max="6416" width="14.77734375" style="88" customWidth="1"/>
    <col min="6417" max="6418" width="2.77734375" style="88" customWidth="1"/>
    <col min="6419" max="6419" width="4.77734375" style="88" customWidth="1"/>
    <col min="6420" max="6420" width="24.77734375" style="88" customWidth="1"/>
    <col min="6421" max="6422" width="2.77734375" style="88" customWidth="1"/>
    <col min="6423" max="6424" width="4.77734375" style="88" customWidth="1"/>
    <col min="6425" max="6427" width="3.77734375" style="88" customWidth="1"/>
    <col min="6428" max="6657" width="9.33203125" style="88"/>
    <col min="6658" max="6658" width="3.77734375" style="88" customWidth="1"/>
    <col min="6659" max="6659" width="22.77734375" style="88" customWidth="1"/>
    <col min="6660" max="6665" width="3.33203125" style="88" customWidth="1"/>
    <col min="6666" max="6666" width="17.77734375" style="88" customWidth="1"/>
    <col min="6667" max="6668" width="2.77734375" style="88" customWidth="1"/>
    <col min="6669" max="6669" width="4.77734375" style="88" customWidth="1"/>
    <col min="6670" max="6670" width="15.77734375" style="88" customWidth="1"/>
    <col min="6671" max="6671" width="20.77734375" style="88" customWidth="1"/>
    <col min="6672" max="6672" width="14.77734375" style="88" customWidth="1"/>
    <col min="6673" max="6674" width="2.77734375" style="88" customWidth="1"/>
    <col min="6675" max="6675" width="4.77734375" style="88" customWidth="1"/>
    <col min="6676" max="6676" width="24.77734375" style="88" customWidth="1"/>
    <col min="6677" max="6678" width="2.77734375" style="88" customWidth="1"/>
    <col min="6679" max="6680" width="4.77734375" style="88" customWidth="1"/>
    <col min="6681" max="6683" width="3.77734375" style="88" customWidth="1"/>
    <col min="6684" max="6913" width="9.33203125" style="88"/>
    <col min="6914" max="6914" width="3.77734375" style="88" customWidth="1"/>
    <col min="6915" max="6915" width="22.77734375" style="88" customWidth="1"/>
    <col min="6916" max="6921" width="3.33203125" style="88" customWidth="1"/>
    <col min="6922" max="6922" width="17.77734375" style="88" customWidth="1"/>
    <col min="6923" max="6924" width="2.77734375" style="88" customWidth="1"/>
    <col min="6925" max="6925" width="4.77734375" style="88" customWidth="1"/>
    <col min="6926" max="6926" width="15.77734375" style="88" customWidth="1"/>
    <col min="6927" max="6927" width="20.77734375" style="88" customWidth="1"/>
    <col min="6928" max="6928" width="14.77734375" style="88" customWidth="1"/>
    <col min="6929" max="6930" width="2.77734375" style="88" customWidth="1"/>
    <col min="6931" max="6931" width="4.77734375" style="88" customWidth="1"/>
    <col min="6932" max="6932" width="24.77734375" style="88" customWidth="1"/>
    <col min="6933" max="6934" width="2.77734375" style="88" customWidth="1"/>
    <col min="6935" max="6936" width="4.77734375" style="88" customWidth="1"/>
    <col min="6937" max="6939" width="3.77734375" style="88" customWidth="1"/>
    <col min="6940" max="7169" width="9.33203125" style="88"/>
    <col min="7170" max="7170" width="3.77734375" style="88" customWidth="1"/>
    <col min="7171" max="7171" width="22.77734375" style="88" customWidth="1"/>
    <col min="7172" max="7177" width="3.33203125" style="88" customWidth="1"/>
    <col min="7178" max="7178" width="17.77734375" style="88" customWidth="1"/>
    <col min="7179" max="7180" width="2.77734375" style="88" customWidth="1"/>
    <col min="7181" max="7181" width="4.77734375" style="88" customWidth="1"/>
    <col min="7182" max="7182" width="15.77734375" style="88" customWidth="1"/>
    <col min="7183" max="7183" width="20.77734375" style="88" customWidth="1"/>
    <col min="7184" max="7184" width="14.77734375" style="88" customWidth="1"/>
    <col min="7185" max="7186" width="2.77734375" style="88" customWidth="1"/>
    <col min="7187" max="7187" width="4.77734375" style="88" customWidth="1"/>
    <col min="7188" max="7188" width="24.77734375" style="88" customWidth="1"/>
    <col min="7189" max="7190" width="2.77734375" style="88" customWidth="1"/>
    <col min="7191" max="7192" width="4.77734375" style="88" customWidth="1"/>
    <col min="7193" max="7195" width="3.77734375" style="88" customWidth="1"/>
    <col min="7196" max="7425" width="9.33203125" style="88"/>
    <col min="7426" max="7426" width="3.77734375" style="88" customWidth="1"/>
    <col min="7427" max="7427" width="22.77734375" style="88" customWidth="1"/>
    <col min="7428" max="7433" width="3.33203125" style="88" customWidth="1"/>
    <col min="7434" max="7434" width="17.77734375" style="88" customWidth="1"/>
    <col min="7435" max="7436" width="2.77734375" style="88" customWidth="1"/>
    <col min="7437" max="7437" width="4.77734375" style="88" customWidth="1"/>
    <col min="7438" max="7438" width="15.77734375" style="88" customWidth="1"/>
    <col min="7439" max="7439" width="20.77734375" style="88" customWidth="1"/>
    <col min="7440" max="7440" width="14.77734375" style="88" customWidth="1"/>
    <col min="7441" max="7442" width="2.77734375" style="88" customWidth="1"/>
    <col min="7443" max="7443" width="4.77734375" style="88" customWidth="1"/>
    <col min="7444" max="7444" width="24.77734375" style="88" customWidth="1"/>
    <col min="7445" max="7446" width="2.77734375" style="88" customWidth="1"/>
    <col min="7447" max="7448" width="4.77734375" style="88" customWidth="1"/>
    <col min="7449" max="7451" width="3.77734375" style="88" customWidth="1"/>
    <col min="7452" max="7681" width="9.33203125" style="88"/>
    <col min="7682" max="7682" width="3.77734375" style="88" customWidth="1"/>
    <col min="7683" max="7683" width="22.77734375" style="88" customWidth="1"/>
    <col min="7684" max="7689" width="3.33203125" style="88" customWidth="1"/>
    <col min="7690" max="7690" width="17.77734375" style="88" customWidth="1"/>
    <col min="7691" max="7692" width="2.77734375" style="88" customWidth="1"/>
    <col min="7693" max="7693" width="4.77734375" style="88" customWidth="1"/>
    <col min="7694" max="7694" width="15.77734375" style="88" customWidth="1"/>
    <col min="7695" max="7695" width="20.77734375" style="88" customWidth="1"/>
    <col min="7696" max="7696" width="14.77734375" style="88" customWidth="1"/>
    <col min="7697" max="7698" width="2.77734375" style="88" customWidth="1"/>
    <col min="7699" max="7699" width="4.77734375" style="88" customWidth="1"/>
    <col min="7700" max="7700" width="24.77734375" style="88" customWidth="1"/>
    <col min="7701" max="7702" width="2.77734375" style="88" customWidth="1"/>
    <col min="7703" max="7704" width="4.77734375" style="88" customWidth="1"/>
    <col min="7705" max="7707" width="3.77734375" style="88" customWidth="1"/>
    <col min="7708" max="7937" width="9.33203125" style="88"/>
    <col min="7938" max="7938" width="3.77734375" style="88" customWidth="1"/>
    <col min="7939" max="7939" width="22.77734375" style="88" customWidth="1"/>
    <col min="7940" max="7945" width="3.33203125" style="88" customWidth="1"/>
    <col min="7946" max="7946" width="17.77734375" style="88" customWidth="1"/>
    <col min="7947" max="7948" width="2.77734375" style="88" customWidth="1"/>
    <col min="7949" max="7949" width="4.77734375" style="88" customWidth="1"/>
    <col min="7950" max="7950" width="15.77734375" style="88" customWidth="1"/>
    <col min="7951" max="7951" width="20.77734375" style="88" customWidth="1"/>
    <col min="7952" max="7952" width="14.77734375" style="88" customWidth="1"/>
    <col min="7953" max="7954" width="2.77734375" style="88" customWidth="1"/>
    <col min="7955" max="7955" width="4.77734375" style="88" customWidth="1"/>
    <col min="7956" max="7956" width="24.77734375" style="88" customWidth="1"/>
    <col min="7957" max="7958" width="2.77734375" style="88" customWidth="1"/>
    <col min="7959" max="7960" width="4.77734375" style="88" customWidth="1"/>
    <col min="7961" max="7963" width="3.77734375" style="88" customWidth="1"/>
    <col min="7964" max="8193" width="9.33203125" style="88"/>
    <col min="8194" max="8194" width="3.77734375" style="88" customWidth="1"/>
    <col min="8195" max="8195" width="22.77734375" style="88" customWidth="1"/>
    <col min="8196" max="8201" width="3.33203125" style="88" customWidth="1"/>
    <col min="8202" max="8202" width="17.77734375" style="88" customWidth="1"/>
    <col min="8203" max="8204" width="2.77734375" style="88" customWidth="1"/>
    <col min="8205" max="8205" width="4.77734375" style="88" customWidth="1"/>
    <col min="8206" max="8206" width="15.77734375" style="88" customWidth="1"/>
    <col min="8207" max="8207" width="20.77734375" style="88" customWidth="1"/>
    <col min="8208" max="8208" width="14.77734375" style="88" customWidth="1"/>
    <col min="8209" max="8210" width="2.77734375" style="88" customWidth="1"/>
    <col min="8211" max="8211" width="4.77734375" style="88" customWidth="1"/>
    <col min="8212" max="8212" width="24.77734375" style="88" customWidth="1"/>
    <col min="8213" max="8214" width="2.77734375" style="88" customWidth="1"/>
    <col min="8215" max="8216" width="4.77734375" style="88" customWidth="1"/>
    <col min="8217" max="8219" width="3.77734375" style="88" customWidth="1"/>
    <col min="8220" max="8449" width="9.33203125" style="88"/>
    <col min="8450" max="8450" width="3.77734375" style="88" customWidth="1"/>
    <col min="8451" max="8451" width="22.77734375" style="88" customWidth="1"/>
    <col min="8452" max="8457" width="3.33203125" style="88" customWidth="1"/>
    <col min="8458" max="8458" width="17.77734375" style="88" customWidth="1"/>
    <col min="8459" max="8460" width="2.77734375" style="88" customWidth="1"/>
    <col min="8461" max="8461" width="4.77734375" style="88" customWidth="1"/>
    <col min="8462" max="8462" width="15.77734375" style="88" customWidth="1"/>
    <col min="8463" max="8463" width="20.77734375" style="88" customWidth="1"/>
    <col min="8464" max="8464" width="14.77734375" style="88" customWidth="1"/>
    <col min="8465" max="8466" width="2.77734375" style="88" customWidth="1"/>
    <col min="8467" max="8467" width="4.77734375" style="88" customWidth="1"/>
    <col min="8468" max="8468" width="24.77734375" style="88" customWidth="1"/>
    <col min="8469" max="8470" width="2.77734375" style="88" customWidth="1"/>
    <col min="8471" max="8472" width="4.77734375" style="88" customWidth="1"/>
    <col min="8473" max="8475" width="3.77734375" style="88" customWidth="1"/>
    <col min="8476" max="8705" width="9.33203125" style="88"/>
    <col min="8706" max="8706" width="3.77734375" style="88" customWidth="1"/>
    <col min="8707" max="8707" width="22.77734375" style="88" customWidth="1"/>
    <col min="8708" max="8713" width="3.33203125" style="88" customWidth="1"/>
    <col min="8714" max="8714" width="17.77734375" style="88" customWidth="1"/>
    <col min="8715" max="8716" width="2.77734375" style="88" customWidth="1"/>
    <col min="8717" max="8717" width="4.77734375" style="88" customWidth="1"/>
    <col min="8718" max="8718" width="15.77734375" style="88" customWidth="1"/>
    <col min="8719" max="8719" width="20.77734375" style="88" customWidth="1"/>
    <col min="8720" max="8720" width="14.77734375" style="88" customWidth="1"/>
    <col min="8721" max="8722" width="2.77734375" style="88" customWidth="1"/>
    <col min="8723" max="8723" width="4.77734375" style="88" customWidth="1"/>
    <col min="8724" max="8724" width="24.77734375" style="88" customWidth="1"/>
    <col min="8725" max="8726" width="2.77734375" style="88" customWidth="1"/>
    <col min="8727" max="8728" width="4.77734375" style="88" customWidth="1"/>
    <col min="8729" max="8731" width="3.77734375" style="88" customWidth="1"/>
    <col min="8732" max="8961" width="9.33203125" style="88"/>
    <col min="8962" max="8962" width="3.77734375" style="88" customWidth="1"/>
    <col min="8963" max="8963" width="22.77734375" style="88" customWidth="1"/>
    <col min="8964" max="8969" width="3.33203125" style="88" customWidth="1"/>
    <col min="8970" max="8970" width="17.77734375" style="88" customWidth="1"/>
    <col min="8971" max="8972" width="2.77734375" style="88" customWidth="1"/>
    <col min="8973" max="8973" width="4.77734375" style="88" customWidth="1"/>
    <col min="8974" max="8974" width="15.77734375" style="88" customWidth="1"/>
    <col min="8975" max="8975" width="20.77734375" style="88" customWidth="1"/>
    <col min="8976" max="8976" width="14.77734375" style="88" customWidth="1"/>
    <col min="8977" max="8978" width="2.77734375" style="88" customWidth="1"/>
    <col min="8979" max="8979" width="4.77734375" style="88" customWidth="1"/>
    <col min="8980" max="8980" width="24.77734375" style="88" customWidth="1"/>
    <col min="8981" max="8982" width="2.77734375" style="88" customWidth="1"/>
    <col min="8983" max="8984" width="4.77734375" style="88" customWidth="1"/>
    <col min="8985" max="8987" width="3.77734375" style="88" customWidth="1"/>
    <col min="8988" max="9217" width="9.33203125" style="88"/>
    <col min="9218" max="9218" width="3.77734375" style="88" customWidth="1"/>
    <col min="9219" max="9219" width="22.77734375" style="88" customWidth="1"/>
    <col min="9220" max="9225" width="3.33203125" style="88" customWidth="1"/>
    <col min="9226" max="9226" width="17.77734375" style="88" customWidth="1"/>
    <col min="9227" max="9228" width="2.77734375" style="88" customWidth="1"/>
    <col min="9229" max="9229" width="4.77734375" style="88" customWidth="1"/>
    <col min="9230" max="9230" width="15.77734375" style="88" customWidth="1"/>
    <col min="9231" max="9231" width="20.77734375" style="88" customWidth="1"/>
    <col min="9232" max="9232" width="14.77734375" style="88" customWidth="1"/>
    <col min="9233" max="9234" width="2.77734375" style="88" customWidth="1"/>
    <col min="9235" max="9235" width="4.77734375" style="88" customWidth="1"/>
    <col min="9236" max="9236" width="24.77734375" style="88" customWidth="1"/>
    <col min="9237" max="9238" width="2.77734375" style="88" customWidth="1"/>
    <col min="9239" max="9240" width="4.77734375" style="88" customWidth="1"/>
    <col min="9241" max="9243" width="3.77734375" style="88" customWidth="1"/>
    <col min="9244" max="9473" width="9.33203125" style="88"/>
    <col min="9474" max="9474" width="3.77734375" style="88" customWidth="1"/>
    <col min="9475" max="9475" width="22.77734375" style="88" customWidth="1"/>
    <col min="9476" max="9481" width="3.33203125" style="88" customWidth="1"/>
    <col min="9482" max="9482" width="17.77734375" style="88" customWidth="1"/>
    <col min="9483" max="9484" width="2.77734375" style="88" customWidth="1"/>
    <col min="9485" max="9485" width="4.77734375" style="88" customWidth="1"/>
    <col min="9486" max="9486" width="15.77734375" style="88" customWidth="1"/>
    <col min="9487" max="9487" width="20.77734375" style="88" customWidth="1"/>
    <col min="9488" max="9488" width="14.77734375" style="88" customWidth="1"/>
    <col min="9489" max="9490" width="2.77734375" style="88" customWidth="1"/>
    <col min="9491" max="9491" width="4.77734375" style="88" customWidth="1"/>
    <col min="9492" max="9492" width="24.77734375" style="88" customWidth="1"/>
    <col min="9493" max="9494" width="2.77734375" style="88" customWidth="1"/>
    <col min="9495" max="9496" width="4.77734375" style="88" customWidth="1"/>
    <col min="9497" max="9499" width="3.77734375" style="88" customWidth="1"/>
    <col min="9500" max="9729" width="9.33203125" style="88"/>
    <col min="9730" max="9730" width="3.77734375" style="88" customWidth="1"/>
    <col min="9731" max="9731" width="22.77734375" style="88" customWidth="1"/>
    <col min="9732" max="9737" width="3.33203125" style="88" customWidth="1"/>
    <col min="9738" max="9738" width="17.77734375" style="88" customWidth="1"/>
    <col min="9739" max="9740" width="2.77734375" style="88" customWidth="1"/>
    <col min="9741" max="9741" width="4.77734375" style="88" customWidth="1"/>
    <col min="9742" max="9742" width="15.77734375" style="88" customWidth="1"/>
    <col min="9743" max="9743" width="20.77734375" style="88" customWidth="1"/>
    <col min="9744" max="9744" width="14.77734375" style="88" customWidth="1"/>
    <col min="9745" max="9746" width="2.77734375" style="88" customWidth="1"/>
    <col min="9747" max="9747" width="4.77734375" style="88" customWidth="1"/>
    <col min="9748" max="9748" width="24.77734375" style="88" customWidth="1"/>
    <col min="9749" max="9750" width="2.77734375" style="88" customWidth="1"/>
    <col min="9751" max="9752" width="4.77734375" style="88" customWidth="1"/>
    <col min="9753" max="9755" width="3.77734375" style="88" customWidth="1"/>
    <col min="9756" max="9985" width="9.33203125" style="88"/>
    <col min="9986" max="9986" width="3.77734375" style="88" customWidth="1"/>
    <col min="9987" max="9987" width="22.77734375" style="88" customWidth="1"/>
    <col min="9988" max="9993" width="3.33203125" style="88" customWidth="1"/>
    <col min="9994" max="9994" width="17.77734375" style="88" customWidth="1"/>
    <col min="9995" max="9996" width="2.77734375" style="88" customWidth="1"/>
    <col min="9997" max="9997" width="4.77734375" style="88" customWidth="1"/>
    <col min="9998" max="9998" width="15.77734375" style="88" customWidth="1"/>
    <col min="9999" max="9999" width="20.77734375" style="88" customWidth="1"/>
    <col min="10000" max="10000" width="14.77734375" style="88" customWidth="1"/>
    <col min="10001" max="10002" width="2.77734375" style="88" customWidth="1"/>
    <col min="10003" max="10003" width="4.77734375" style="88" customWidth="1"/>
    <col min="10004" max="10004" width="24.77734375" style="88" customWidth="1"/>
    <col min="10005" max="10006" width="2.77734375" style="88" customWidth="1"/>
    <col min="10007" max="10008" width="4.77734375" style="88" customWidth="1"/>
    <col min="10009" max="10011" width="3.77734375" style="88" customWidth="1"/>
    <col min="10012" max="10241" width="9.33203125" style="88"/>
    <col min="10242" max="10242" width="3.77734375" style="88" customWidth="1"/>
    <col min="10243" max="10243" width="22.77734375" style="88" customWidth="1"/>
    <col min="10244" max="10249" width="3.33203125" style="88" customWidth="1"/>
    <col min="10250" max="10250" width="17.77734375" style="88" customWidth="1"/>
    <col min="10251" max="10252" width="2.77734375" style="88" customWidth="1"/>
    <col min="10253" max="10253" width="4.77734375" style="88" customWidth="1"/>
    <col min="10254" max="10254" width="15.77734375" style="88" customWidth="1"/>
    <col min="10255" max="10255" width="20.77734375" style="88" customWidth="1"/>
    <col min="10256" max="10256" width="14.77734375" style="88" customWidth="1"/>
    <col min="10257" max="10258" width="2.77734375" style="88" customWidth="1"/>
    <col min="10259" max="10259" width="4.77734375" style="88" customWidth="1"/>
    <col min="10260" max="10260" width="24.77734375" style="88" customWidth="1"/>
    <col min="10261" max="10262" width="2.77734375" style="88" customWidth="1"/>
    <col min="10263" max="10264" width="4.77734375" style="88" customWidth="1"/>
    <col min="10265" max="10267" width="3.77734375" style="88" customWidth="1"/>
    <col min="10268" max="10497" width="9.33203125" style="88"/>
    <col min="10498" max="10498" width="3.77734375" style="88" customWidth="1"/>
    <col min="10499" max="10499" width="22.77734375" style="88" customWidth="1"/>
    <col min="10500" max="10505" width="3.33203125" style="88" customWidth="1"/>
    <col min="10506" max="10506" width="17.77734375" style="88" customWidth="1"/>
    <col min="10507" max="10508" width="2.77734375" style="88" customWidth="1"/>
    <col min="10509" max="10509" width="4.77734375" style="88" customWidth="1"/>
    <col min="10510" max="10510" width="15.77734375" style="88" customWidth="1"/>
    <col min="10511" max="10511" width="20.77734375" style="88" customWidth="1"/>
    <col min="10512" max="10512" width="14.77734375" style="88" customWidth="1"/>
    <col min="10513" max="10514" width="2.77734375" style="88" customWidth="1"/>
    <col min="10515" max="10515" width="4.77734375" style="88" customWidth="1"/>
    <col min="10516" max="10516" width="24.77734375" style="88" customWidth="1"/>
    <col min="10517" max="10518" width="2.77734375" style="88" customWidth="1"/>
    <col min="10519" max="10520" width="4.77734375" style="88" customWidth="1"/>
    <col min="10521" max="10523" width="3.77734375" style="88" customWidth="1"/>
    <col min="10524" max="10753" width="9.33203125" style="88"/>
    <col min="10754" max="10754" width="3.77734375" style="88" customWidth="1"/>
    <col min="10755" max="10755" width="22.77734375" style="88" customWidth="1"/>
    <col min="10756" max="10761" width="3.33203125" style="88" customWidth="1"/>
    <col min="10762" max="10762" width="17.77734375" style="88" customWidth="1"/>
    <col min="10763" max="10764" width="2.77734375" style="88" customWidth="1"/>
    <col min="10765" max="10765" width="4.77734375" style="88" customWidth="1"/>
    <col min="10766" max="10766" width="15.77734375" style="88" customWidth="1"/>
    <col min="10767" max="10767" width="20.77734375" style="88" customWidth="1"/>
    <col min="10768" max="10768" width="14.77734375" style="88" customWidth="1"/>
    <col min="10769" max="10770" width="2.77734375" style="88" customWidth="1"/>
    <col min="10771" max="10771" width="4.77734375" style="88" customWidth="1"/>
    <col min="10772" max="10772" width="24.77734375" style="88" customWidth="1"/>
    <col min="10773" max="10774" width="2.77734375" style="88" customWidth="1"/>
    <col min="10775" max="10776" width="4.77734375" style="88" customWidth="1"/>
    <col min="10777" max="10779" width="3.77734375" style="88" customWidth="1"/>
    <col min="10780" max="11009" width="9.33203125" style="88"/>
    <col min="11010" max="11010" width="3.77734375" style="88" customWidth="1"/>
    <col min="11011" max="11011" width="22.77734375" style="88" customWidth="1"/>
    <col min="11012" max="11017" width="3.33203125" style="88" customWidth="1"/>
    <col min="11018" max="11018" width="17.77734375" style="88" customWidth="1"/>
    <col min="11019" max="11020" width="2.77734375" style="88" customWidth="1"/>
    <col min="11021" max="11021" width="4.77734375" style="88" customWidth="1"/>
    <col min="11022" max="11022" width="15.77734375" style="88" customWidth="1"/>
    <col min="11023" max="11023" width="20.77734375" style="88" customWidth="1"/>
    <col min="11024" max="11024" width="14.77734375" style="88" customWidth="1"/>
    <col min="11025" max="11026" width="2.77734375" style="88" customWidth="1"/>
    <col min="11027" max="11027" width="4.77734375" style="88" customWidth="1"/>
    <col min="11028" max="11028" width="24.77734375" style="88" customWidth="1"/>
    <col min="11029" max="11030" width="2.77734375" style="88" customWidth="1"/>
    <col min="11031" max="11032" width="4.77734375" style="88" customWidth="1"/>
    <col min="11033" max="11035" width="3.77734375" style="88" customWidth="1"/>
    <col min="11036" max="11265" width="9.33203125" style="88"/>
    <col min="11266" max="11266" width="3.77734375" style="88" customWidth="1"/>
    <col min="11267" max="11267" width="22.77734375" style="88" customWidth="1"/>
    <col min="11268" max="11273" width="3.33203125" style="88" customWidth="1"/>
    <col min="11274" max="11274" width="17.77734375" style="88" customWidth="1"/>
    <col min="11275" max="11276" width="2.77734375" style="88" customWidth="1"/>
    <col min="11277" max="11277" width="4.77734375" style="88" customWidth="1"/>
    <col min="11278" max="11278" width="15.77734375" style="88" customWidth="1"/>
    <col min="11279" max="11279" width="20.77734375" style="88" customWidth="1"/>
    <col min="11280" max="11280" width="14.77734375" style="88" customWidth="1"/>
    <col min="11281" max="11282" width="2.77734375" style="88" customWidth="1"/>
    <col min="11283" max="11283" width="4.77734375" style="88" customWidth="1"/>
    <col min="11284" max="11284" width="24.77734375" style="88" customWidth="1"/>
    <col min="11285" max="11286" width="2.77734375" style="88" customWidth="1"/>
    <col min="11287" max="11288" width="4.77734375" style="88" customWidth="1"/>
    <col min="11289" max="11291" width="3.77734375" style="88" customWidth="1"/>
    <col min="11292" max="11521" width="9.33203125" style="88"/>
    <col min="11522" max="11522" width="3.77734375" style="88" customWidth="1"/>
    <col min="11523" max="11523" width="22.77734375" style="88" customWidth="1"/>
    <col min="11524" max="11529" width="3.33203125" style="88" customWidth="1"/>
    <col min="11530" max="11530" width="17.77734375" style="88" customWidth="1"/>
    <col min="11531" max="11532" width="2.77734375" style="88" customWidth="1"/>
    <col min="11533" max="11533" width="4.77734375" style="88" customWidth="1"/>
    <col min="11534" max="11534" width="15.77734375" style="88" customWidth="1"/>
    <col min="11535" max="11535" width="20.77734375" style="88" customWidth="1"/>
    <col min="11536" max="11536" width="14.77734375" style="88" customWidth="1"/>
    <col min="11537" max="11538" width="2.77734375" style="88" customWidth="1"/>
    <col min="11539" max="11539" width="4.77734375" style="88" customWidth="1"/>
    <col min="11540" max="11540" width="24.77734375" style="88" customWidth="1"/>
    <col min="11541" max="11542" width="2.77734375" style="88" customWidth="1"/>
    <col min="11543" max="11544" width="4.77734375" style="88" customWidth="1"/>
    <col min="11545" max="11547" width="3.77734375" style="88" customWidth="1"/>
    <col min="11548" max="11777" width="9.33203125" style="88"/>
    <col min="11778" max="11778" width="3.77734375" style="88" customWidth="1"/>
    <col min="11779" max="11779" width="22.77734375" style="88" customWidth="1"/>
    <col min="11780" max="11785" width="3.33203125" style="88" customWidth="1"/>
    <col min="11786" max="11786" width="17.77734375" style="88" customWidth="1"/>
    <col min="11787" max="11788" width="2.77734375" style="88" customWidth="1"/>
    <col min="11789" max="11789" width="4.77734375" style="88" customWidth="1"/>
    <col min="11790" max="11790" width="15.77734375" style="88" customWidth="1"/>
    <col min="11791" max="11791" width="20.77734375" style="88" customWidth="1"/>
    <col min="11792" max="11792" width="14.77734375" style="88" customWidth="1"/>
    <col min="11793" max="11794" width="2.77734375" style="88" customWidth="1"/>
    <col min="11795" max="11795" width="4.77734375" style="88" customWidth="1"/>
    <col min="11796" max="11796" width="24.77734375" style="88" customWidth="1"/>
    <col min="11797" max="11798" width="2.77734375" style="88" customWidth="1"/>
    <col min="11799" max="11800" width="4.77734375" style="88" customWidth="1"/>
    <col min="11801" max="11803" width="3.77734375" style="88" customWidth="1"/>
    <col min="11804" max="12033" width="9.33203125" style="88"/>
    <col min="12034" max="12034" width="3.77734375" style="88" customWidth="1"/>
    <col min="12035" max="12035" width="22.77734375" style="88" customWidth="1"/>
    <col min="12036" max="12041" width="3.33203125" style="88" customWidth="1"/>
    <col min="12042" max="12042" width="17.77734375" style="88" customWidth="1"/>
    <col min="12043" max="12044" width="2.77734375" style="88" customWidth="1"/>
    <col min="12045" max="12045" width="4.77734375" style="88" customWidth="1"/>
    <col min="12046" max="12046" width="15.77734375" style="88" customWidth="1"/>
    <col min="12047" max="12047" width="20.77734375" style="88" customWidth="1"/>
    <col min="12048" max="12048" width="14.77734375" style="88" customWidth="1"/>
    <col min="12049" max="12050" width="2.77734375" style="88" customWidth="1"/>
    <col min="12051" max="12051" width="4.77734375" style="88" customWidth="1"/>
    <col min="12052" max="12052" width="24.77734375" style="88" customWidth="1"/>
    <col min="12053" max="12054" width="2.77734375" style="88" customWidth="1"/>
    <col min="12055" max="12056" width="4.77734375" style="88" customWidth="1"/>
    <col min="12057" max="12059" width="3.77734375" style="88" customWidth="1"/>
    <col min="12060" max="12289" width="9.33203125" style="88"/>
    <col min="12290" max="12290" width="3.77734375" style="88" customWidth="1"/>
    <col min="12291" max="12291" width="22.77734375" style="88" customWidth="1"/>
    <col min="12292" max="12297" width="3.33203125" style="88" customWidth="1"/>
    <col min="12298" max="12298" width="17.77734375" style="88" customWidth="1"/>
    <col min="12299" max="12300" width="2.77734375" style="88" customWidth="1"/>
    <col min="12301" max="12301" width="4.77734375" style="88" customWidth="1"/>
    <col min="12302" max="12302" width="15.77734375" style="88" customWidth="1"/>
    <col min="12303" max="12303" width="20.77734375" style="88" customWidth="1"/>
    <col min="12304" max="12304" width="14.77734375" style="88" customWidth="1"/>
    <col min="12305" max="12306" width="2.77734375" style="88" customWidth="1"/>
    <col min="12307" max="12307" width="4.77734375" style="88" customWidth="1"/>
    <col min="12308" max="12308" width="24.77734375" style="88" customWidth="1"/>
    <col min="12309" max="12310" width="2.77734375" style="88" customWidth="1"/>
    <col min="12311" max="12312" width="4.77734375" style="88" customWidth="1"/>
    <col min="12313" max="12315" width="3.77734375" style="88" customWidth="1"/>
    <col min="12316" max="12545" width="9.33203125" style="88"/>
    <col min="12546" max="12546" width="3.77734375" style="88" customWidth="1"/>
    <col min="12547" max="12547" width="22.77734375" style="88" customWidth="1"/>
    <col min="12548" max="12553" width="3.33203125" style="88" customWidth="1"/>
    <col min="12554" max="12554" width="17.77734375" style="88" customWidth="1"/>
    <col min="12555" max="12556" width="2.77734375" style="88" customWidth="1"/>
    <col min="12557" max="12557" width="4.77734375" style="88" customWidth="1"/>
    <col min="12558" max="12558" width="15.77734375" style="88" customWidth="1"/>
    <col min="12559" max="12559" width="20.77734375" style="88" customWidth="1"/>
    <col min="12560" max="12560" width="14.77734375" style="88" customWidth="1"/>
    <col min="12561" max="12562" width="2.77734375" style="88" customWidth="1"/>
    <col min="12563" max="12563" width="4.77734375" style="88" customWidth="1"/>
    <col min="12564" max="12564" width="24.77734375" style="88" customWidth="1"/>
    <col min="12565" max="12566" width="2.77734375" style="88" customWidth="1"/>
    <col min="12567" max="12568" width="4.77734375" style="88" customWidth="1"/>
    <col min="12569" max="12571" width="3.77734375" style="88" customWidth="1"/>
    <col min="12572" max="12801" width="9.33203125" style="88"/>
    <col min="12802" max="12802" width="3.77734375" style="88" customWidth="1"/>
    <col min="12803" max="12803" width="22.77734375" style="88" customWidth="1"/>
    <col min="12804" max="12809" width="3.33203125" style="88" customWidth="1"/>
    <col min="12810" max="12810" width="17.77734375" style="88" customWidth="1"/>
    <col min="12811" max="12812" width="2.77734375" style="88" customWidth="1"/>
    <col min="12813" max="12813" width="4.77734375" style="88" customWidth="1"/>
    <col min="12814" max="12814" width="15.77734375" style="88" customWidth="1"/>
    <col min="12815" max="12815" width="20.77734375" style="88" customWidth="1"/>
    <col min="12816" max="12816" width="14.77734375" style="88" customWidth="1"/>
    <col min="12817" max="12818" width="2.77734375" style="88" customWidth="1"/>
    <col min="12819" max="12819" width="4.77734375" style="88" customWidth="1"/>
    <col min="12820" max="12820" width="24.77734375" style="88" customWidth="1"/>
    <col min="12821" max="12822" width="2.77734375" style="88" customWidth="1"/>
    <col min="12823" max="12824" width="4.77734375" style="88" customWidth="1"/>
    <col min="12825" max="12827" width="3.77734375" style="88" customWidth="1"/>
    <col min="12828" max="13057" width="9.33203125" style="88"/>
    <col min="13058" max="13058" width="3.77734375" style="88" customWidth="1"/>
    <col min="13059" max="13059" width="22.77734375" style="88" customWidth="1"/>
    <col min="13060" max="13065" width="3.33203125" style="88" customWidth="1"/>
    <col min="13066" max="13066" width="17.77734375" style="88" customWidth="1"/>
    <col min="13067" max="13068" width="2.77734375" style="88" customWidth="1"/>
    <col min="13069" max="13069" width="4.77734375" style="88" customWidth="1"/>
    <col min="13070" max="13070" width="15.77734375" style="88" customWidth="1"/>
    <col min="13071" max="13071" width="20.77734375" style="88" customWidth="1"/>
    <col min="13072" max="13072" width="14.77734375" style="88" customWidth="1"/>
    <col min="13073" max="13074" width="2.77734375" style="88" customWidth="1"/>
    <col min="13075" max="13075" width="4.77734375" style="88" customWidth="1"/>
    <col min="13076" max="13076" width="24.77734375" style="88" customWidth="1"/>
    <col min="13077" max="13078" width="2.77734375" style="88" customWidth="1"/>
    <col min="13079" max="13080" width="4.77734375" style="88" customWidth="1"/>
    <col min="13081" max="13083" width="3.77734375" style="88" customWidth="1"/>
    <col min="13084" max="13313" width="9.33203125" style="88"/>
    <col min="13314" max="13314" width="3.77734375" style="88" customWidth="1"/>
    <col min="13315" max="13315" width="22.77734375" style="88" customWidth="1"/>
    <col min="13316" max="13321" width="3.33203125" style="88" customWidth="1"/>
    <col min="13322" max="13322" width="17.77734375" style="88" customWidth="1"/>
    <col min="13323" max="13324" width="2.77734375" style="88" customWidth="1"/>
    <col min="13325" max="13325" width="4.77734375" style="88" customWidth="1"/>
    <col min="13326" max="13326" width="15.77734375" style="88" customWidth="1"/>
    <col min="13327" max="13327" width="20.77734375" style="88" customWidth="1"/>
    <col min="13328" max="13328" width="14.77734375" style="88" customWidth="1"/>
    <col min="13329" max="13330" width="2.77734375" style="88" customWidth="1"/>
    <col min="13331" max="13331" width="4.77734375" style="88" customWidth="1"/>
    <col min="13332" max="13332" width="24.77734375" style="88" customWidth="1"/>
    <col min="13333" max="13334" width="2.77734375" style="88" customWidth="1"/>
    <col min="13335" max="13336" width="4.77734375" style="88" customWidth="1"/>
    <col min="13337" max="13339" width="3.77734375" style="88" customWidth="1"/>
    <col min="13340" max="13569" width="9.33203125" style="88"/>
    <col min="13570" max="13570" width="3.77734375" style="88" customWidth="1"/>
    <col min="13571" max="13571" width="22.77734375" style="88" customWidth="1"/>
    <col min="13572" max="13577" width="3.33203125" style="88" customWidth="1"/>
    <col min="13578" max="13578" width="17.77734375" style="88" customWidth="1"/>
    <col min="13579" max="13580" width="2.77734375" style="88" customWidth="1"/>
    <col min="13581" max="13581" width="4.77734375" style="88" customWidth="1"/>
    <col min="13582" max="13582" width="15.77734375" style="88" customWidth="1"/>
    <col min="13583" max="13583" width="20.77734375" style="88" customWidth="1"/>
    <col min="13584" max="13584" width="14.77734375" style="88" customWidth="1"/>
    <col min="13585" max="13586" width="2.77734375" style="88" customWidth="1"/>
    <col min="13587" max="13587" width="4.77734375" style="88" customWidth="1"/>
    <col min="13588" max="13588" width="24.77734375" style="88" customWidth="1"/>
    <col min="13589" max="13590" width="2.77734375" style="88" customWidth="1"/>
    <col min="13591" max="13592" width="4.77734375" style="88" customWidth="1"/>
    <col min="13593" max="13595" width="3.77734375" style="88" customWidth="1"/>
    <col min="13596" max="13825" width="9.33203125" style="88"/>
    <col min="13826" max="13826" width="3.77734375" style="88" customWidth="1"/>
    <col min="13827" max="13827" width="22.77734375" style="88" customWidth="1"/>
    <col min="13828" max="13833" width="3.33203125" style="88" customWidth="1"/>
    <col min="13834" max="13834" width="17.77734375" style="88" customWidth="1"/>
    <col min="13835" max="13836" width="2.77734375" style="88" customWidth="1"/>
    <col min="13837" max="13837" width="4.77734375" style="88" customWidth="1"/>
    <col min="13838" max="13838" width="15.77734375" style="88" customWidth="1"/>
    <col min="13839" max="13839" width="20.77734375" style="88" customWidth="1"/>
    <col min="13840" max="13840" width="14.77734375" style="88" customWidth="1"/>
    <col min="13841" max="13842" width="2.77734375" style="88" customWidth="1"/>
    <col min="13843" max="13843" width="4.77734375" style="88" customWidth="1"/>
    <col min="13844" max="13844" width="24.77734375" style="88" customWidth="1"/>
    <col min="13845" max="13846" width="2.77734375" style="88" customWidth="1"/>
    <col min="13847" max="13848" width="4.77734375" style="88" customWidth="1"/>
    <col min="13849" max="13851" width="3.77734375" style="88" customWidth="1"/>
    <col min="13852" max="14081" width="9.33203125" style="88"/>
    <col min="14082" max="14082" width="3.77734375" style="88" customWidth="1"/>
    <col min="14083" max="14083" width="22.77734375" style="88" customWidth="1"/>
    <col min="14084" max="14089" width="3.33203125" style="88" customWidth="1"/>
    <col min="14090" max="14090" width="17.77734375" style="88" customWidth="1"/>
    <col min="14091" max="14092" width="2.77734375" style="88" customWidth="1"/>
    <col min="14093" max="14093" width="4.77734375" style="88" customWidth="1"/>
    <col min="14094" max="14094" width="15.77734375" style="88" customWidth="1"/>
    <col min="14095" max="14095" width="20.77734375" style="88" customWidth="1"/>
    <col min="14096" max="14096" width="14.77734375" style="88" customWidth="1"/>
    <col min="14097" max="14098" width="2.77734375" style="88" customWidth="1"/>
    <col min="14099" max="14099" width="4.77734375" style="88" customWidth="1"/>
    <col min="14100" max="14100" width="24.77734375" style="88" customWidth="1"/>
    <col min="14101" max="14102" width="2.77734375" style="88" customWidth="1"/>
    <col min="14103" max="14104" width="4.77734375" style="88" customWidth="1"/>
    <col min="14105" max="14107" width="3.77734375" style="88" customWidth="1"/>
    <col min="14108" max="14337" width="9.33203125" style="88"/>
    <col min="14338" max="14338" width="3.77734375" style="88" customWidth="1"/>
    <col min="14339" max="14339" width="22.77734375" style="88" customWidth="1"/>
    <col min="14340" max="14345" width="3.33203125" style="88" customWidth="1"/>
    <col min="14346" max="14346" width="17.77734375" style="88" customWidth="1"/>
    <col min="14347" max="14348" width="2.77734375" style="88" customWidth="1"/>
    <col min="14349" max="14349" width="4.77734375" style="88" customWidth="1"/>
    <col min="14350" max="14350" width="15.77734375" style="88" customWidth="1"/>
    <col min="14351" max="14351" width="20.77734375" style="88" customWidth="1"/>
    <col min="14352" max="14352" width="14.77734375" style="88" customWidth="1"/>
    <col min="14353" max="14354" width="2.77734375" style="88" customWidth="1"/>
    <col min="14355" max="14355" width="4.77734375" style="88" customWidth="1"/>
    <col min="14356" max="14356" width="24.77734375" style="88" customWidth="1"/>
    <col min="14357" max="14358" width="2.77734375" style="88" customWidth="1"/>
    <col min="14359" max="14360" width="4.77734375" style="88" customWidth="1"/>
    <col min="14361" max="14363" width="3.77734375" style="88" customWidth="1"/>
    <col min="14364" max="14593" width="9.33203125" style="88"/>
    <col min="14594" max="14594" width="3.77734375" style="88" customWidth="1"/>
    <col min="14595" max="14595" width="22.77734375" style="88" customWidth="1"/>
    <col min="14596" max="14601" width="3.33203125" style="88" customWidth="1"/>
    <col min="14602" max="14602" width="17.77734375" style="88" customWidth="1"/>
    <col min="14603" max="14604" width="2.77734375" style="88" customWidth="1"/>
    <col min="14605" max="14605" width="4.77734375" style="88" customWidth="1"/>
    <col min="14606" max="14606" width="15.77734375" style="88" customWidth="1"/>
    <col min="14607" max="14607" width="20.77734375" style="88" customWidth="1"/>
    <col min="14608" max="14608" width="14.77734375" style="88" customWidth="1"/>
    <col min="14609" max="14610" width="2.77734375" style="88" customWidth="1"/>
    <col min="14611" max="14611" width="4.77734375" style="88" customWidth="1"/>
    <col min="14612" max="14612" width="24.77734375" style="88" customWidth="1"/>
    <col min="14613" max="14614" width="2.77734375" style="88" customWidth="1"/>
    <col min="14615" max="14616" width="4.77734375" style="88" customWidth="1"/>
    <col min="14617" max="14619" width="3.77734375" style="88" customWidth="1"/>
    <col min="14620" max="14849" width="9.33203125" style="88"/>
    <col min="14850" max="14850" width="3.77734375" style="88" customWidth="1"/>
    <col min="14851" max="14851" width="22.77734375" style="88" customWidth="1"/>
    <col min="14852" max="14857" width="3.33203125" style="88" customWidth="1"/>
    <col min="14858" max="14858" width="17.77734375" style="88" customWidth="1"/>
    <col min="14859" max="14860" width="2.77734375" style="88" customWidth="1"/>
    <col min="14861" max="14861" width="4.77734375" style="88" customWidth="1"/>
    <col min="14862" max="14862" width="15.77734375" style="88" customWidth="1"/>
    <col min="14863" max="14863" width="20.77734375" style="88" customWidth="1"/>
    <col min="14864" max="14864" width="14.77734375" style="88" customWidth="1"/>
    <col min="14865" max="14866" width="2.77734375" style="88" customWidth="1"/>
    <col min="14867" max="14867" width="4.77734375" style="88" customWidth="1"/>
    <col min="14868" max="14868" width="24.77734375" style="88" customWidth="1"/>
    <col min="14869" max="14870" width="2.77734375" style="88" customWidth="1"/>
    <col min="14871" max="14872" width="4.77734375" style="88" customWidth="1"/>
    <col min="14873" max="14875" width="3.77734375" style="88" customWidth="1"/>
    <col min="14876" max="15105" width="9.33203125" style="88"/>
    <col min="15106" max="15106" width="3.77734375" style="88" customWidth="1"/>
    <col min="15107" max="15107" width="22.77734375" style="88" customWidth="1"/>
    <col min="15108" max="15113" width="3.33203125" style="88" customWidth="1"/>
    <col min="15114" max="15114" width="17.77734375" style="88" customWidth="1"/>
    <col min="15115" max="15116" width="2.77734375" style="88" customWidth="1"/>
    <col min="15117" max="15117" width="4.77734375" style="88" customWidth="1"/>
    <col min="15118" max="15118" width="15.77734375" style="88" customWidth="1"/>
    <col min="15119" max="15119" width="20.77734375" style="88" customWidth="1"/>
    <col min="15120" max="15120" width="14.77734375" style="88" customWidth="1"/>
    <col min="15121" max="15122" width="2.77734375" style="88" customWidth="1"/>
    <col min="15123" max="15123" width="4.77734375" style="88" customWidth="1"/>
    <col min="15124" max="15124" width="24.77734375" style="88" customWidth="1"/>
    <col min="15125" max="15126" width="2.77734375" style="88" customWidth="1"/>
    <col min="15127" max="15128" width="4.77734375" style="88" customWidth="1"/>
    <col min="15129" max="15131" width="3.77734375" style="88" customWidth="1"/>
    <col min="15132" max="15361" width="9.33203125" style="88"/>
    <col min="15362" max="15362" width="3.77734375" style="88" customWidth="1"/>
    <col min="15363" max="15363" width="22.77734375" style="88" customWidth="1"/>
    <col min="15364" max="15369" width="3.33203125" style="88" customWidth="1"/>
    <col min="15370" max="15370" width="17.77734375" style="88" customWidth="1"/>
    <col min="15371" max="15372" width="2.77734375" style="88" customWidth="1"/>
    <col min="15373" max="15373" width="4.77734375" style="88" customWidth="1"/>
    <col min="15374" max="15374" width="15.77734375" style="88" customWidth="1"/>
    <col min="15375" max="15375" width="20.77734375" style="88" customWidth="1"/>
    <col min="15376" max="15376" width="14.77734375" style="88" customWidth="1"/>
    <col min="15377" max="15378" width="2.77734375" style="88" customWidth="1"/>
    <col min="15379" max="15379" width="4.77734375" style="88" customWidth="1"/>
    <col min="15380" max="15380" width="24.77734375" style="88" customWidth="1"/>
    <col min="15381" max="15382" width="2.77734375" style="88" customWidth="1"/>
    <col min="15383" max="15384" width="4.77734375" style="88" customWidth="1"/>
    <col min="15385" max="15387" width="3.77734375" style="88" customWidth="1"/>
    <col min="15388" max="15617" width="9.33203125" style="88"/>
    <col min="15618" max="15618" width="3.77734375" style="88" customWidth="1"/>
    <col min="15619" max="15619" width="22.77734375" style="88" customWidth="1"/>
    <col min="15620" max="15625" width="3.33203125" style="88" customWidth="1"/>
    <col min="15626" max="15626" width="17.77734375" style="88" customWidth="1"/>
    <col min="15627" max="15628" width="2.77734375" style="88" customWidth="1"/>
    <col min="15629" max="15629" width="4.77734375" style="88" customWidth="1"/>
    <col min="15630" max="15630" width="15.77734375" style="88" customWidth="1"/>
    <col min="15631" max="15631" width="20.77734375" style="88" customWidth="1"/>
    <col min="15632" max="15632" width="14.77734375" style="88" customWidth="1"/>
    <col min="15633" max="15634" width="2.77734375" style="88" customWidth="1"/>
    <col min="15635" max="15635" width="4.77734375" style="88" customWidth="1"/>
    <col min="15636" max="15636" width="24.77734375" style="88" customWidth="1"/>
    <col min="15637" max="15638" width="2.77734375" style="88" customWidth="1"/>
    <col min="15639" max="15640" width="4.77734375" style="88" customWidth="1"/>
    <col min="15641" max="15643" width="3.77734375" style="88" customWidth="1"/>
    <col min="15644" max="15873" width="9.33203125" style="88"/>
    <col min="15874" max="15874" width="3.77734375" style="88" customWidth="1"/>
    <col min="15875" max="15875" width="22.77734375" style="88" customWidth="1"/>
    <col min="15876" max="15881" width="3.33203125" style="88" customWidth="1"/>
    <col min="15882" max="15882" width="17.77734375" style="88" customWidth="1"/>
    <col min="15883" max="15884" width="2.77734375" style="88" customWidth="1"/>
    <col min="15885" max="15885" width="4.77734375" style="88" customWidth="1"/>
    <col min="15886" max="15886" width="15.77734375" style="88" customWidth="1"/>
    <col min="15887" max="15887" width="20.77734375" style="88" customWidth="1"/>
    <col min="15888" max="15888" width="14.77734375" style="88" customWidth="1"/>
    <col min="15889" max="15890" width="2.77734375" style="88" customWidth="1"/>
    <col min="15891" max="15891" width="4.77734375" style="88" customWidth="1"/>
    <col min="15892" max="15892" width="24.77734375" style="88" customWidth="1"/>
    <col min="15893" max="15894" width="2.77734375" style="88" customWidth="1"/>
    <col min="15895" max="15896" width="4.77734375" style="88" customWidth="1"/>
    <col min="15897" max="15899" width="3.77734375" style="88" customWidth="1"/>
    <col min="15900" max="16129" width="9.33203125" style="88"/>
    <col min="16130" max="16130" width="3.77734375" style="88" customWidth="1"/>
    <col min="16131" max="16131" width="22.77734375" style="88" customWidth="1"/>
    <col min="16132" max="16137" width="3.33203125" style="88" customWidth="1"/>
    <col min="16138" max="16138" width="17.77734375" style="88" customWidth="1"/>
    <col min="16139" max="16140" width="2.77734375" style="88" customWidth="1"/>
    <col min="16141" max="16141" width="4.77734375" style="88" customWidth="1"/>
    <col min="16142" max="16142" width="15.77734375" style="88" customWidth="1"/>
    <col min="16143" max="16143" width="20.77734375" style="88" customWidth="1"/>
    <col min="16144" max="16144" width="14.77734375" style="88" customWidth="1"/>
    <col min="16145" max="16146" width="2.77734375" style="88" customWidth="1"/>
    <col min="16147" max="16147" width="4.77734375" style="88" customWidth="1"/>
    <col min="16148" max="16148" width="24.77734375" style="88" customWidth="1"/>
    <col min="16149" max="16150" width="2.77734375" style="88" customWidth="1"/>
    <col min="16151" max="16152" width="4.77734375" style="88" customWidth="1"/>
    <col min="16153" max="16155" width="3.77734375" style="88" customWidth="1"/>
    <col min="16156" max="16384" width="9.33203125" style="88"/>
  </cols>
  <sheetData>
    <row r="1" spans="1:27" s="198" customFormat="1" ht="21.9" customHeight="1">
      <c r="A1" s="1492" t="s">
        <v>581</v>
      </c>
      <c r="B1" s="1492"/>
      <c r="C1" s="1492"/>
      <c r="D1" s="1492"/>
      <c r="E1" s="1492"/>
      <c r="F1" s="1492"/>
      <c r="G1" s="1492"/>
      <c r="H1" s="1492"/>
      <c r="I1" s="1492"/>
      <c r="J1" s="1492"/>
      <c r="K1" s="1492"/>
      <c r="L1" s="1492"/>
      <c r="M1" s="1492"/>
      <c r="N1" s="1492"/>
      <c r="O1" s="1492"/>
      <c r="P1" s="1492"/>
      <c r="Q1" s="1492"/>
      <c r="R1" s="1492"/>
      <c r="S1" s="1492"/>
      <c r="T1" s="1492"/>
      <c r="U1" s="1492"/>
      <c r="V1" s="1492"/>
      <c r="W1" s="1492"/>
      <c r="X1" s="1492"/>
      <c r="Y1" s="1492"/>
      <c r="Z1" s="1492"/>
      <c r="AA1" s="1492"/>
    </row>
    <row r="2" spans="1:27" s="205" customFormat="1" ht="180" customHeight="1">
      <c r="A2" s="199" t="s">
        <v>1</v>
      </c>
      <c r="B2" s="200" t="s">
        <v>12</v>
      </c>
      <c r="C2" s="201" t="s">
        <v>4</v>
      </c>
      <c r="D2" s="201" t="s">
        <v>213</v>
      </c>
      <c r="E2" s="201" t="s">
        <v>214</v>
      </c>
      <c r="F2" s="201" t="s">
        <v>278</v>
      </c>
      <c r="G2" s="202" t="s">
        <v>215</v>
      </c>
      <c r="H2" s="201" t="s">
        <v>216</v>
      </c>
      <c r="I2" s="200" t="s">
        <v>217</v>
      </c>
      <c r="J2" s="1493" t="s">
        <v>218</v>
      </c>
      <c r="K2" s="1494"/>
      <c r="L2" s="1495"/>
      <c r="M2" s="203" t="s">
        <v>219</v>
      </c>
      <c r="N2" s="203" t="s">
        <v>220</v>
      </c>
      <c r="O2" s="202" t="s">
        <v>221</v>
      </c>
      <c r="P2" s="1493" t="s">
        <v>222</v>
      </c>
      <c r="Q2" s="1494"/>
      <c r="R2" s="1495"/>
      <c r="S2" s="203" t="s">
        <v>223</v>
      </c>
      <c r="T2" s="1496" t="s">
        <v>224</v>
      </c>
      <c r="U2" s="1497"/>
      <c r="V2" s="1498"/>
      <c r="W2" s="204" t="s">
        <v>225</v>
      </c>
      <c r="X2" s="1493" t="s">
        <v>226</v>
      </c>
      <c r="Y2" s="1494"/>
      <c r="Z2" s="1494"/>
      <c r="AA2" s="602" t="s">
        <v>425</v>
      </c>
    </row>
    <row r="3" spans="1:27" s="208" customFormat="1" ht="14.1" customHeight="1">
      <c r="A3" s="206">
        <v>1</v>
      </c>
      <c r="B3" s="206">
        <v>2</v>
      </c>
      <c r="C3" s="206">
        <v>1</v>
      </c>
      <c r="D3" s="206">
        <v>4</v>
      </c>
      <c r="E3" s="206">
        <v>5</v>
      </c>
      <c r="F3" s="206">
        <v>6</v>
      </c>
      <c r="G3" s="206">
        <v>7</v>
      </c>
      <c r="H3" s="206">
        <v>8</v>
      </c>
      <c r="I3" s="206">
        <v>9</v>
      </c>
      <c r="J3" s="1489">
        <v>10</v>
      </c>
      <c r="K3" s="1490"/>
      <c r="L3" s="1491"/>
      <c r="M3" s="206">
        <v>11</v>
      </c>
      <c r="N3" s="206">
        <v>12</v>
      </c>
      <c r="O3" s="206">
        <v>13</v>
      </c>
      <c r="P3" s="1489">
        <v>14</v>
      </c>
      <c r="Q3" s="1490"/>
      <c r="R3" s="1491"/>
      <c r="S3" s="206">
        <v>15</v>
      </c>
      <c r="T3" s="1489">
        <v>16</v>
      </c>
      <c r="U3" s="1490"/>
      <c r="V3" s="1491"/>
      <c r="W3" s="207">
        <v>17</v>
      </c>
      <c r="X3" s="1489">
        <v>18</v>
      </c>
      <c r="Y3" s="1490"/>
      <c r="Z3" s="1490"/>
      <c r="AA3" s="603">
        <v>19</v>
      </c>
    </row>
    <row r="4" spans="1:27" ht="20.100000000000001" customHeight="1">
      <c r="A4" s="209" t="s">
        <v>715</v>
      </c>
      <c r="B4" s="665" t="s">
        <v>699</v>
      </c>
      <c r="C4" s="641">
        <v>1</v>
      </c>
      <c r="D4" s="641">
        <v>7</v>
      </c>
      <c r="E4" s="641"/>
      <c r="F4" s="641">
        <v>42</v>
      </c>
      <c r="G4" s="641"/>
      <c r="H4" s="641"/>
      <c r="I4" s="640" t="s">
        <v>716</v>
      </c>
      <c r="J4" s="642" t="s">
        <v>717</v>
      </c>
      <c r="K4" s="642" t="s">
        <v>718</v>
      </c>
      <c r="L4" s="643">
        <v>1980</v>
      </c>
      <c r="M4" s="209" t="s">
        <v>719</v>
      </c>
      <c r="N4" s="644" t="s">
        <v>720</v>
      </c>
      <c r="O4" s="640" t="s">
        <v>721</v>
      </c>
      <c r="P4" s="642" t="s">
        <v>717</v>
      </c>
      <c r="Q4" s="642" t="s">
        <v>722</v>
      </c>
      <c r="R4" s="643">
        <v>2005</v>
      </c>
      <c r="S4" s="644" t="s">
        <v>723</v>
      </c>
      <c r="T4" s="642" t="s">
        <v>722</v>
      </c>
      <c r="U4" s="642" t="s">
        <v>722</v>
      </c>
      <c r="V4" s="643">
        <v>2005</v>
      </c>
      <c r="W4" s="643">
        <v>16</v>
      </c>
      <c r="X4" s="643">
        <v>16</v>
      </c>
      <c r="Y4" s="643">
        <v>10</v>
      </c>
      <c r="Z4" s="643">
        <v>23</v>
      </c>
      <c r="AA4" s="213"/>
    </row>
    <row r="5" spans="1:27" ht="20.100000000000001" customHeight="1">
      <c r="A5" s="209" t="s">
        <v>724</v>
      </c>
      <c r="B5" s="665" t="s">
        <v>851</v>
      </c>
      <c r="C5" s="641">
        <v>2</v>
      </c>
      <c r="D5" s="641">
        <v>7</v>
      </c>
      <c r="E5" s="641"/>
      <c r="F5" s="641">
        <v>34</v>
      </c>
      <c r="G5" s="641"/>
      <c r="H5" s="641"/>
      <c r="I5" s="640" t="s">
        <v>716</v>
      </c>
      <c r="J5" s="645" t="s">
        <v>849</v>
      </c>
      <c r="K5" s="642" t="s">
        <v>717</v>
      </c>
      <c r="L5" s="646">
        <v>1987</v>
      </c>
      <c r="M5" s="209" t="s">
        <v>852</v>
      </c>
      <c r="N5" s="644" t="s">
        <v>853</v>
      </c>
      <c r="O5" s="640" t="s">
        <v>854</v>
      </c>
      <c r="P5" s="645" t="s">
        <v>731</v>
      </c>
      <c r="Q5" s="642" t="s">
        <v>734</v>
      </c>
      <c r="R5" s="646">
        <v>2014</v>
      </c>
      <c r="S5" s="644" t="s">
        <v>855</v>
      </c>
      <c r="T5" s="645" t="s">
        <v>836</v>
      </c>
      <c r="U5" s="642" t="s">
        <v>734</v>
      </c>
      <c r="V5" s="646">
        <v>2017</v>
      </c>
      <c r="W5" s="646">
        <v>5</v>
      </c>
      <c r="X5" s="646">
        <v>6</v>
      </c>
      <c r="Y5" s="646">
        <v>3</v>
      </c>
      <c r="Z5" s="646">
        <v>15</v>
      </c>
      <c r="AA5" s="213"/>
    </row>
    <row r="6" spans="1:27" ht="20.100000000000001" customHeight="1">
      <c r="A6" s="209" t="s">
        <v>736</v>
      </c>
      <c r="B6" s="665" t="s">
        <v>725</v>
      </c>
      <c r="C6" s="641">
        <v>1</v>
      </c>
      <c r="D6" s="641">
        <v>7</v>
      </c>
      <c r="E6" s="641"/>
      <c r="F6" s="641">
        <v>40</v>
      </c>
      <c r="G6" s="641"/>
      <c r="H6" s="641"/>
      <c r="I6" s="640" t="s">
        <v>726</v>
      </c>
      <c r="J6" s="642" t="s">
        <v>727</v>
      </c>
      <c r="K6" s="642" t="s">
        <v>728</v>
      </c>
      <c r="L6" s="643">
        <v>1981</v>
      </c>
      <c r="M6" s="209" t="s">
        <v>729</v>
      </c>
      <c r="N6" s="644" t="s">
        <v>730</v>
      </c>
      <c r="O6" s="640" t="s">
        <v>721</v>
      </c>
      <c r="P6" s="642" t="s">
        <v>731</v>
      </c>
      <c r="Q6" s="642" t="s">
        <v>732</v>
      </c>
      <c r="R6" s="643">
        <v>2006</v>
      </c>
      <c r="S6" s="644" t="s">
        <v>733</v>
      </c>
      <c r="T6" s="642" t="s">
        <v>734</v>
      </c>
      <c r="U6" s="642" t="s">
        <v>735</v>
      </c>
      <c r="V6" s="643">
        <v>2008</v>
      </c>
      <c r="W6" s="643">
        <v>16</v>
      </c>
      <c r="X6" s="643">
        <v>16</v>
      </c>
      <c r="Y6" s="643">
        <v>1</v>
      </c>
      <c r="Z6" s="643">
        <v>14</v>
      </c>
      <c r="AA6" s="213"/>
    </row>
    <row r="7" spans="1:27" ht="20.100000000000001" customHeight="1">
      <c r="A7" s="209" t="s">
        <v>744</v>
      </c>
      <c r="B7" s="665" t="s">
        <v>707</v>
      </c>
      <c r="C7" s="641">
        <v>1</v>
      </c>
      <c r="D7" s="641">
        <v>7</v>
      </c>
      <c r="E7" s="641"/>
      <c r="F7" s="641">
        <v>36</v>
      </c>
      <c r="G7" s="641"/>
      <c r="H7" s="641"/>
      <c r="I7" s="640" t="s">
        <v>716</v>
      </c>
      <c r="J7" s="642" t="s">
        <v>737</v>
      </c>
      <c r="K7" s="642" t="s">
        <v>737</v>
      </c>
      <c r="L7" s="643">
        <v>1986</v>
      </c>
      <c r="M7" s="209" t="s">
        <v>738</v>
      </c>
      <c r="N7" s="644" t="s">
        <v>730</v>
      </c>
      <c r="O7" s="640" t="s">
        <v>721</v>
      </c>
      <c r="P7" s="642" t="s">
        <v>739</v>
      </c>
      <c r="Q7" s="642" t="s">
        <v>740</v>
      </c>
      <c r="R7" s="643">
        <v>2009</v>
      </c>
      <c r="S7" s="644" t="s">
        <v>741</v>
      </c>
      <c r="T7" s="642" t="s">
        <v>742</v>
      </c>
      <c r="U7" s="642" t="s">
        <v>743</v>
      </c>
      <c r="V7" s="643">
        <v>2010</v>
      </c>
      <c r="W7" s="643">
        <v>12</v>
      </c>
      <c r="X7" s="643">
        <v>12</v>
      </c>
      <c r="Y7" s="643">
        <v>5</v>
      </c>
      <c r="Z7" s="643">
        <v>9</v>
      </c>
      <c r="AA7" s="213"/>
    </row>
    <row r="8" spans="1:27" ht="20.100000000000001" customHeight="1">
      <c r="A8" s="209" t="s">
        <v>750</v>
      </c>
      <c r="B8" s="665" t="s">
        <v>709</v>
      </c>
      <c r="C8" s="641">
        <v>1</v>
      </c>
      <c r="D8" s="641">
        <v>7</v>
      </c>
      <c r="E8" s="641"/>
      <c r="F8" s="641">
        <v>34</v>
      </c>
      <c r="G8" s="641"/>
      <c r="H8" s="641"/>
      <c r="I8" s="640" t="s">
        <v>745</v>
      </c>
      <c r="J8" s="642" t="s">
        <v>746</v>
      </c>
      <c r="K8" s="642" t="s">
        <v>740</v>
      </c>
      <c r="L8" s="643">
        <v>1987</v>
      </c>
      <c r="M8" s="209" t="s">
        <v>747</v>
      </c>
      <c r="N8" s="644" t="s">
        <v>748</v>
      </c>
      <c r="O8" s="640" t="s">
        <v>721</v>
      </c>
      <c r="P8" s="642" t="s">
        <v>718</v>
      </c>
      <c r="Q8" s="642" t="s">
        <v>740</v>
      </c>
      <c r="R8" s="643">
        <v>2012</v>
      </c>
      <c r="S8" s="644" t="s">
        <v>749</v>
      </c>
      <c r="T8" s="642" t="s">
        <v>734</v>
      </c>
      <c r="U8" s="642" t="s">
        <v>737</v>
      </c>
      <c r="V8" s="643">
        <v>2019</v>
      </c>
      <c r="W8" s="643">
        <v>3</v>
      </c>
      <c r="X8" s="643">
        <v>6</v>
      </c>
      <c r="Y8" s="643">
        <v>7</v>
      </c>
      <c r="Z8" s="643">
        <v>21</v>
      </c>
      <c r="AA8" s="213"/>
    </row>
    <row r="9" spans="1:27" ht="20.100000000000001" customHeight="1">
      <c r="A9" s="209" t="s">
        <v>756</v>
      </c>
      <c r="B9" s="665" t="s">
        <v>711</v>
      </c>
      <c r="C9" s="641">
        <v>1</v>
      </c>
      <c r="D9" s="641">
        <v>7</v>
      </c>
      <c r="E9" s="641"/>
      <c r="F9" s="641">
        <v>37</v>
      </c>
      <c r="G9" s="641"/>
      <c r="H9" s="641"/>
      <c r="I9" s="640" t="s">
        <v>716</v>
      </c>
      <c r="J9" s="642" t="s">
        <v>727</v>
      </c>
      <c r="K9" s="642" t="s">
        <v>728</v>
      </c>
      <c r="L9" s="643">
        <v>1984</v>
      </c>
      <c r="M9" s="209" t="s">
        <v>751</v>
      </c>
      <c r="N9" s="644" t="s">
        <v>752</v>
      </c>
      <c r="O9" s="640" t="s">
        <v>753</v>
      </c>
      <c r="P9" s="642" t="s">
        <v>754</v>
      </c>
      <c r="Q9" s="642" t="s">
        <v>718</v>
      </c>
      <c r="R9" s="643">
        <v>2009</v>
      </c>
      <c r="S9" s="644" t="s">
        <v>755</v>
      </c>
      <c r="T9" s="642" t="s">
        <v>734</v>
      </c>
      <c r="U9" s="642" t="s">
        <v>735</v>
      </c>
      <c r="V9" s="643">
        <v>2005</v>
      </c>
      <c r="W9" s="643">
        <v>17</v>
      </c>
      <c r="X9" s="643">
        <v>17</v>
      </c>
      <c r="Y9" s="643">
        <v>0</v>
      </c>
      <c r="Z9" s="643">
        <v>1</v>
      </c>
      <c r="AA9" s="213"/>
    </row>
    <row r="10" spans="1:27" ht="20.100000000000001" customHeight="1">
      <c r="A10" s="209" t="s">
        <v>762</v>
      </c>
      <c r="B10" s="665" t="s">
        <v>1058</v>
      </c>
      <c r="C10" s="641">
        <v>1</v>
      </c>
      <c r="D10" s="641">
        <v>7</v>
      </c>
      <c r="E10" s="641"/>
      <c r="F10" s="641">
        <v>39</v>
      </c>
      <c r="G10" s="641"/>
      <c r="H10" s="641"/>
      <c r="I10" s="640" t="s">
        <v>745</v>
      </c>
      <c r="J10" s="642" t="s">
        <v>739</v>
      </c>
      <c r="K10" s="642" t="s">
        <v>734</v>
      </c>
      <c r="L10" s="643">
        <v>1983</v>
      </c>
      <c r="M10" s="209" t="s">
        <v>1059</v>
      </c>
      <c r="N10" s="644" t="s">
        <v>1060</v>
      </c>
      <c r="O10" s="640" t="s">
        <v>1061</v>
      </c>
      <c r="P10" s="642" t="s">
        <v>850</v>
      </c>
      <c r="Q10" s="642" t="s">
        <v>732</v>
      </c>
      <c r="R10" s="643">
        <v>2019</v>
      </c>
      <c r="S10" s="644" t="s">
        <v>1040</v>
      </c>
      <c r="T10" s="642" t="s">
        <v>768</v>
      </c>
      <c r="U10" s="642" t="s">
        <v>735</v>
      </c>
      <c r="V10" s="643">
        <v>2004</v>
      </c>
      <c r="W10" s="643">
        <v>17</v>
      </c>
      <c r="X10" s="643">
        <v>17</v>
      </c>
      <c r="Y10" s="643">
        <v>11</v>
      </c>
      <c r="Z10" s="643">
        <v>29</v>
      </c>
      <c r="AA10" s="213"/>
    </row>
    <row r="11" spans="1:27" ht="20.100000000000001" customHeight="1">
      <c r="A11" s="209" t="s">
        <v>770</v>
      </c>
      <c r="B11" s="665" t="s">
        <v>757</v>
      </c>
      <c r="C11" s="641">
        <v>1</v>
      </c>
      <c r="D11" s="641">
        <v>7</v>
      </c>
      <c r="E11" s="641"/>
      <c r="F11" s="641">
        <v>55</v>
      </c>
      <c r="G11" s="641"/>
      <c r="H11" s="641"/>
      <c r="I11" s="640" t="s">
        <v>758</v>
      </c>
      <c r="J11" s="642" t="s">
        <v>734</v>
      </c>
      <c r="K11" s="642" t="s">
        <v>743</v>
      </c>
      <c r="L11" s="643">
        <v>1967</v>
      </c>
      <c r="M11" s="209" t="s">
        <v>759</v>
      </c>
      <c r="N11" s="644" t="s">
        <v>730</v>
      </c>
      <c r="O11" s="640" t="s">
        <v>721</v>
      </c>
      <c r="P11" s="642" t="s">
        <v>760</v>
      </c>
      <c r="Q11" s="642" t="s">
        <v>743</v>
      </c>
      <c r="R11" s="643">
        <v>2011</v>
      </c>
      <c r="S11" s="644" t="s">
        <v>761</v>
      </c>
      <c r="T11" s="642" t="s">
        <v>734</v>
      </c>
      <c r="U11" s="642" t="s">
        <v>735</v>
      </c>
      <c r="V11" s="643">
        <v>2002</v>
      </c>
      <c r="W11" s="643">
        <v>20</v>
      </c>
      <c r="X11" s="643">
        <v>20</v>
      </c>
      <c r="Y11" s="643">
        <v>1</v>
      </c>
      <c r="Z11" s="643">
        <v>19</v>
      </c>
      <c r="AA11" s="213"/>
    </row>
    <row r="12" spans="1:27" ht="20.100000000000001" customHeight="1">
      <c r="A12" s="209" t="s">
        <v>777</v>
      </c>
      <c r="B12" s="665" t="s">
        <v>763</v>
      </c>
      <c r="C12" s="641">
        <v>1</v>
      </c>
      <c r="D12" s="641">
        <v>4</v>
      </c>
      <c r="E12" s="641"/>
      <c r="F12" s="641">
        <v>42</v>
      </c>
      <c r="G12" s="641"/>
      <c r="H12" s="641"/>
      <c r="I12" s="640" t="s">
        <v>716</v>
      </c>
      <c r="J12" s="642" t="s">
        <v>740</v>
      </c>
      <c r="K12" s="642" t="s">
        <v>718</v>
      </c>
      <c r="L12" s="643">
        <v>1980</v>
      </c>
      <c r="M12" s="209" t="s">
        <v>764</v>
      </c>
      <c r="N12" s="644" t="s">
        <v>765</v>
      </c>
      <c r="O12" s="640" t="s">
        <v>766</v>
      </c>
      <c r="P12" s="642" t="s">
        <v>767</v>
      </c>
      <c r="Q12" s="642" t="s">
        <v>768</v>
      </c>
      <c r="R12" s="643">
        <v>1999</v>
      </c>
      <c r="S12" s="644" t="s">
        <v>769</v>
      </c>
      <c r="T12" s="642" t="s">
        <v>737</v>
      </c>
      <c r="U12" s="642" t="s">
        <v>768</v>
      </c>
      <c r="V12" s="643">
        <v>2014</v>
      </c>
      <c r="W12" s="643">
        <v>8</v>
      </c>
      <c r="X12" s="643">
        <v>16</v>
      </c>
      <c r="Y12" s="643">
        <v>1</v>
      </c>
      <c r="Z12" s="643">
        <v>8</v>
      </c>
      <c r="AA12" s="213"/>
    </row>
    <row r="13" spans="1:27" ht="20.100000000000001" customHeight="1">
      <c r="A13" s="209" t="s">
        <v>722</v>
      </c>
      <c r="B13" s="665" t="s">
        <v>771</v>
      </c>
      <c r="C13" s="641">
        <v>1</v>
      </c>
      <c r="D13" s="641">
        <v>4</v>
      </c>
      <c r="E13" s="641"/>
      <c r="F13" s="641">
        <v>54</v>
      </c>
      <c r="G13" s="641"/>
      <c r="H13" s="641"/>
      <c r="I13" s="640" t="s">
        <v>772</v>
      </c>
      <c r="J13" s="642" t="s">
        <v>754</v>
      </c>
      <c r="K13" s="642" t="s">
        <v>768</v>
      </c>
      <c r="L13" s="643">
        <v>1968</v>
      </c>
      <c r="M13" s="209" t="s">
        <v>773</v>
      </c>
      <c r="N13" s="644" t="s">
        <v>774</v>
      </c>
      <c r="O13" s="640" t="s">
        <v>775</v>
      </c>
      <c r="P13" s="642" t="s">
        <v>743</v>
      </c>
      <c r="Q13" s="642" t="s">
        <v>722</v>
      </c>
      <c r="R13" s="643">
        <v>2003</v>
      </c>
      <c r="S13" s="644" t="s">
        <v>776</v>
      </c>
      <c r="T13" s="642" t="s">
        <v>718</v>
      </c>
      <c r="U13" s="642" t="s">
        <v>768</v>
      </c>
      <c r="V13" s="643">
        <v>2004</v>
      </c>
      <c r="W13" s="643">
        <v>18</v>
      </c>
      <c r="X13" s="643">
        <v>18</v>
      </c>
      <c r="Y13" s="643">
        <v>2</v>
      </c>
      <c r="Z13" s="643">
        <v>25</v>
      </c>
      <c r="AA13" s="213"/>
    </row>
    <row r="14" spans="1:27" ht="20.100000000000001" customHeight="1">
      <c r="A14" s="209" t="s">
        <v>740</v>
      </c>
      <c r="B14" s="665" t="s">
        <v>778</v>
      </c>
      <c r="C14" s="641">
        <v>1</v>
      </c>
      <c r="D14" s="641">
        <v>4</v>
      </c>
      <c r="E14" s="641"/>
      <c r="F14" s="641">
        <v>57</v>
      </c>
      <c r="G14" s="641"/>
      <c r="H14" s="641"/>
      <c r="I14" s="640" t="s">
        <v>779</v>
      </c>
      <c r="J14" s="642" t="s">
        <v>780</v>
      </c>
      <c r="K14" s="642" t="s">
        <v>743</v>
      </c>
      <c r="L14" s="643">
        <v>1965</v>
      </c>
      <c r="M14" s="209" t="s">
        <v>781</v>
      </c>
      <c r="N14" s="644" t="s">
        <v>782</v>
      </c>
      <c r="O14" s="640" t="s">
        <v>783</v>
      </c>
      <c r="P14" s="642" t="s">
        <v>784</v>
      </c>
      <c r="Q14" s="642" t="s">
        <v>768</v>
      </c>
      <c r="R14" s="643">
        <v>2009</v>
      </c>
      <c r="S14" s="644" t="s">
        <v>769</v>
      </c>
      <c r="T14" s="642" t="s">
        <v>734</v>
      </c>
      <c r="U14" s="642" t="s">
        <v>740</v>
      </c>
      <c r="V14" s="643">
        <v>2006</v>
      </c>
      <c r="W14" s="643">
        <v>15</v>
      </c>
      <c r="X14" s="643">
        <v>34</v>
      </c>
      <c r="Y14" s="643">
        <v>0</v>
      </c>
      <c r="Z14" s="643">
        <v>2</v>
      </c>
      <c r="AA14" s="213"/>
    </row>
    <row r="15" spans="1:27" ht="20.100000000000001" customHeight="1">
      <c r="A15" s="209" t="s">
        <v>728</v>
      </c>
      <c r="B15" s="665" t="s">
        <v>785</v>
      </c>
      <c r="C15" s="641">
        <v>1</v>
      </c>
      <c r="D15" s="641">
        <v>4</v>
      </c>
      <c r="E15" s="641"/>
      <c r="F15" s="641">
        <v>49</v>
      </c>
      <c r="G15" s="641"/>
      <c r="H15" s="641"/>
      <c r="I15" s="640" t="s">
        <v>786</v>
      </c>
      <c r="J15" s="642" t="s">
        <v>787</v>
      </c>
      <c r="K15" s="642" t="s">
        <v>768</v>
      </c>
      <c r="L15" s="643">
        <v>1973</v>
      </c>
      <c r="M15" s="209" t="s">
        <v>788</v>
      </c>
      <c r="N15" s="215" t="s">
        <v>789</v>
      </c>
      <c r="O15" s="640"/>
      <c r="P15" s="642" t="s">
        <v>790</v>
      </c>
      <c r="Q15" s="642" t="s">
        <v>791</v>
      </c>
      <c r="R15" s="643">
        <v>1993</v>
      </c>
      <c r="S15" s="644" t="s">
        <v>792</v>
      </c>
      <c r="T15" s="642" t="s">
        <v>780</v>
      </c>
      <c r="U15" s="642" t="s">
        <v>717</v>
      </c>
      <c r="V15" s="643">
        <v>2018</v>
      </c>
      <c r="W15" s="643">
        <v>4</v>
      </c>
      <c r="X15" s="643">
        <v>4</v>
      </c>
      <c r="Y15" s="643">
        <v>4</v>
      </c>
      <c r="Z15" s="643">
        <v>5</v>
      </c>
      <c r="AA15" s="213"/>
    </row>
    <row r="16" spans="1:27" ht="20.100000000000001" customHeight="1">
      <c r="A16" s="209" t="s">
        <v>780</v>
      </c>
      <c r="B16" s="665" t="s">
        <v>793</v>
      </c>
      <c r="C16" s="641">
        <v>1</v>
      </c>
      <c r="D16" s="641">
        <v>5</v>
      </c>
      <c r="E16" s="641"/>
      <c r="F16" s="641">
        <v>57</v>
      </c>
      <c r="G16" s="641"/>
      <c r="H16" s="641"/>
      <c r="I16" s="644" t="s">
        <v>794</v>
      </c>
      <c r="J16" s="642" t="s">
        <v>735</v>
      </c>
      <c r="K16" s="642" t="s">
        <v>732</v>
      </c>
      <c r="L16" s="643">
        <v>1965</v>
      </c>
      <c r="M16" s="209" t="s">
        <v>795</v>
      </c>
      <c r="N16" s="644" t="s">
        <v>796</v>
      </c>
      <c r="O16" s="640" t="s">
        <v>797</v>
      </c>
      <c r="P16" s="642" t="s">
        <v>727</v>
      </c>
      <c r="Q16" s="642" t="s">
        <v>768</v>
      </c>
      <c r="R16" s="643">
        <v>2003</v>
      </c>
      <c r="S16" s="644" t="s">
        <v>798</v>
      </c>
      <c r="T16" s="642" t="s">
        <v>734</v>
      </c>
      <c r="U16" s="642" t="s">
        <v>722</v>
      </c>
      <c r="V16" s="643">
        <v>2002</v>
      </c>
      <c r="W16" s="643">
        <v>27</v>
      </c>
      <c r="X16" s="643">
        <v>34</v>
      </c>
      <c r="Y16" s="643">
        <v>4</v>
      </c>
      <c r="Z16" s="643">
        <v>15</v>
      </c>
      <c r="AA16" s="213"/>
    </row>
    <row r="17" spans="1:27" ht="20.100000000000001" customHeight="1">
      <c r="A17" s="209" t="s">
        <v>746</v>
      </c>
      <c r="B17" s="665" t="s">
        <v>799</v>
      </c>
      <c r="C17" s="641">
        <v>1</v>
      </c>
      <c r="D17" s="641">
        <v>3</v>
      </c>
      <c r="E17" s="641"/>
      <c r="F17" s="641">
        <v>60</v>
      </c>
      <c r="G17" s="641"/>
      <c r="H17" s="641"/>
      <c r="I17" s="644" t="s">
        <v>800</v>
      </c>
      <c r="J17" s="642" t="s">
        <v>801</v>
      </c>
      <c r="K17" s="642" t="s">
        <v>717</v>
      </c>
      <c r="L17" s="643">
        <v>1962</v>
      </c>
      <c r="M17" s="209" t="s">
        <v>802</v>
      </c>
      <c r="N17" s="644" t="s">
        <v>803</v>
      </c>
      <c r="O17" s="640" t="s">
        <v>804</v>
      </c>
      <c r="P17" s="642" t="s">
        <v>801</v>
      </c>
      <c r="Q17" s="642" t="s">
        <v>768</v>
      </c>
      <c r="R17" s="643">
        <v>1981</v>
      </c>
      <c r="S17" s="644" t="s">
        <v>805</v>
      </c>
      <c r="T17" s="642" t="s">
        <v>717</v>
      </c>
      <c r="U17" s="642" t="s">
        <v>732</v>
      </c>
      <c r="V17" s="643">
        <v>2015</v>
      </c>
      <c r="W17" s="643">
        <v>24</v>
      </c>
      <c r="X17" s="643">
        <v>24</v>
      </c>
      <c r="Y17" s="643">
        <v>10</v>
      </c>
      <c r="Z17" s="643">
        <v>26</v>
      </c>
      <c r="AA17" s="213"/>
    </row>
    <row r="18" spans="1:27" ht="20.100000000000001" customHeight="1">
      <c r="A18" s="209" t="s">
        <v>760</v>
      </c>
      <c r="B18" s="665" t="s">
        <v>806</v>
      </c>
      <c r="C18" s="641">
        <v>1</v>
      </c>
      <c r="D18" s="641">
        <v>3</v>
      </c>
      <c r="E18" s="641"/>
      <c r="F18" s="641">
        <v>28</v>
      </c>
      <c r="G18" s="641"/>
      <c r="H18" s="641"/>
      <c r="I18" s="644" t="s">
        <v>807</v>
      </c>
      <c r="J18" s="642" t="s">
        <v>808</v>
      </c>
      <c r="K18" s="642" t="s">
        <v>743</v>
      </c>
      <c r="L18" s="643">
        <v>1994</v>
      </c>
      <c r="M18" s="209" t="s">
        <v>809</v>
      </c>
      <c r="N18" s="644" t="s">
        <v>810</v>
      </c>
      <c r="O18" s="640" t="s">
        <v>797</v>
      </c>
      <c r="P18" s="642" t="s">
        <v>760</v>
      </c>
      <c r="Q18" s="642" t="s">
        <v>768</v>
      </c>
      <c r="R18" s="643">
        <v>2012</v>
      </c>
      <c r="S18" s="644" t="s">
        <v>811</v>
      </c>
      <c r="T18" s="642" t="s">
        <v>742</v>
      </c>
      <c r="U18" s="642" t="s">
        <v>734</v>
      </c>
      <c r="V18" s="643">
        <v>2017</v>
      </c>
      <c r="W18" s="643">
        <v>5</v>
      </c>
      <c r="X18" s="643">
        <v>5</v>
      </c>
      <c r="Y18" s="643">
        <v>7</v>
      </c>
      <c r="Z18" s="643">
        <v>9</v>
      </c>
      <c r="AA18" s="213"/>
    </row>
    <row r="19" spans="1:27" ht="20.100000000000001" customHeight="1">
      <c r="A19" s="209" t="s">
        <v>784</v>
      </c>
      <c r="B19" s="665" t="s">
        <v>812</v>
      </c>
      <c r="C19" s="641">
        <v>1</v>
      </c>
      <c r="D19" s="641">
        <v>3</v>
      </c>
      <c r="E19" s="641"/>
      <c r="F19" s="641">
        <v>59</v>
      </c>
      <c r="G19" s="641"/>
      <c r="H19" s="641"/>
      <c r="I19" s="640" t="s">
        <v>813</v>
      </c>
      <c r="J19" s="642" t="s">
        <v>718</v>
      </c>
      <c r="K19" s="642" t="s">
        <v>717</v>
      </c>
      <c r="L19" s="643">
        <v>1963</v>
      </c>
      <c r="M19" s="209" t="s">
        <v>814</v>
      </c>
      <c r="N19" s="644" t="s">
        <v>815</v>
      </c>
      <c r="O19" s="640" t="s">
        <v>816</v>
      </c>
      <c r="P19" s="642" t="s">
        <v>739</v>
      </c>
      <c r="Q19" s="642" t="s">
        <v>768</v>
      </c>
      <c r="R19" s="643">
        <v>1983</v>
      </c>
      <c r="S19" s="644" t="s">
        <v>817</v>
      </c>
      <c r="T19" s="642" t="s">
        <v>734</v>
      </c>
      <c r="U19" s="642" t="s">
        <v>743</v>
      </c>
      <c r="V19" s="643">
        <v>2007</v>
      </c>
      <c r="W19" s="643">
        <v>20</v>
      </c>
      <c r="X19" s="643">
        <v>20</v>
      </c>
      <c r="Y19" s="643">
        <v>6</v>
      </c>
      <c r="Z19" s="643">
        <v>7</v>
      </c>
      <c r="AA19" s="213"/>
    </row>
    <row r="20" spans="1:27" ht="20.100000000000001" customHeight="1">
      <c r="A20" s="209" t="s">
        <v>767</v>
      </c>
      <c r="B20" s="665" t="s">
        <v>818</v>
      </c>
      <c r="C20" s="641">
        <v>1</v>
      </c>
      <c r="D20" s="641">
        <v>1</v>
      </c>
      <c r="E20" s="641"/>
      <c r="F20" s="641">
        <v>61</v>
      </c>
      <c r="G20" s="641"/>
      <c r="H20" s="641"/>
      <c r="I20" s="640" t="s">
        <v>819</v>
      </c>
      <c r="J20" s="642" t="s">
        <v>740</v>
      </c>
      <c r="K20" s="642" t="s">
        <v>722</v>
      </c>
      <c r="L20" s="643">
        <v>1960</v>
      </c>
      <c r="M20" s="209" t="s">
        <v>820</v>
      </c>
      <c r="N20" s="644" t="s">
        <v>821</v>
      </c>
      <c r="O20" s="640" t="s">
        <v>766</v>
      </c>
      <c r="P20" s="642" t="s">
        <v>760</v>
      </c>
      <c r="Q20" s="642" t="s">
        <v>768</v>
      </c>
      <c r="R20" s="643">
        <v>1977</v>
      </c>
      <c r="S20" s="644" t="s">
        <v>822</v>
      </c>
      <c r="T20" s="642" t="s">
        <v>734</v>
      </c>
      <c r="U20" s="642" t="s">
        <v>722</v>
      </c>
      <c r="V20" s="643">
        <v>1994</v>
      </c>
      <c r="W20" s="643">
        <v>37</v>
      </c>
      <c r="X20" s="643">
        <v>37</v>
      </c>
      <c r="Y20" s="643">
        <v>7</v>
      </c>
      <c r="Z20" s="643">
        <v>27</v>
      </c>
      <c r="AA20" s="213"/>
    </row>
    <row r="21" spans="1:27" ht="26.25" customHeight="1">
      <c r="A21" s="209" t="s">
        <v>808</v>
      </c>
      <c r="B21" s="666" t="s">
        <v>823</v>
      </c>
      <c r="C21" s="210">
        <v>1</v>
      </c>
      <c r="D21" s="210">
        <v>4</v>
      </c>
      <c r="E21" s="210"/>
      <c r="F21" s="210">
        <v>29</v>
      </c>
      <c r="G21" s="210"/>
      <c r="H21" s="210"/>
      <c r="I21" s="186" t="s">
        <v>824</v>
      </c>
      <c r="J21" s="211" t="s">
        <v>808</v>
      </c>
      <c r="K21" s="212" t="s">
        <v>718</v>
      </c>
      <c r="L21" s="213">
        <v>1993</v>
      </c>
      <c r="M21" s="214" t="s">
        <v>825</v>
      </c>
      <c r="N21" s="215" t="s">
        <v>826</v>
      </c>
      <c r="O21" s="186" t="s">
        <v>766</v>
      </c>
      <c r="P21" s="211" t="s">
        <v>760</v>
      </c>
      <c r="Q21" s="212" t="s">
        <v>768</v>
      </c>
      <c r="R21" s="213">
        <v>2012</v>
      </c>
      <c r="S21" s="215" t="s">
        <v>827</v>
      </c>
      <c r="T21" s="211" t="s">
        <v>734</v>
      </c>
      <c r="U21" s="212" t="s">
        <v>737</v>
      </c>
      <c r="V21" s="213">
        <v>2021</v>
      </c>
      <c r="W21" s="213">
        <v>4</v>
      </c>
      <c r="X21" s="213">
        <v>4</v>
      </c>
      <c r="Y21" s="213">
        <v>8</v>
      </c>
      <c r="Z21" s="213">
        <v>24</v>
      </c>
      <c r="AA21" s="213"/>
    </row>
    <row r="22" spans="1:27" ht="20.100000000000001" customHeight="1">
      <c r="A22" s="209" t="s">
        <v>840</v>
      </c>
      <c r="B22" s="665" t="s">
        <v>828</v>
      </c>
      <c r="C22" s="641">
        <v>1</v>
      </c>
      <c r="D22" s="641">
        <v>3</v>
      </c>
      <c r="E22" s="641"/>
      <c r="F22" s="641">
        <v>46</v>
      </c>
      <c r="G22" s="641"/>
      <c r="H22" s="641"/>
      <c r="I22" s="640" t="s">
        <v>829</v>
      </c>
      <c r="J22" s="642" t="s">
        <v>780</v>
      </c>
      <c r="K22" s="642" t="s">
        <v>768</v>
      </c>
      <c r="L22" s="643">
        <v>1976</v>
      </c>
      <c r="M22" s="209" t="s">
        <v>830</v>
      </c>
      <c r="N22" s="644" t="s">
        <v>831</v>
      </c>
      <c r="O22" s="640" t="s">
        <v>832</v>
      </c>
      <c r="P22" s="642" t="s">
        <v>735</v>
      </c>
      <c r="Q22" s="642" t="s">
        <v>768</v>
      </c>
      <c r="R22" s="643">
        <v>1995</v>
      </c>
      <c r="S22" s="644" t="s">
        <v>833</v>
      </c>
      <c r="T22" s="642" t="s">
        <v>734</v>
      </c>
      <c r="U22" s="642" t="s">
        <v>735</v>
      </c>
      <c r="V22" s="643">
        <v>2002</v>
      </c>
      <c r="W22" s="643">
        <v>20</v>
      </c>
      <c r="X22" s="643">
        <v>20</v>
      </c>
      <c r="Y22" s="643">
        <v>0</v>
      </c>
      <c r="Z22" s="643">
        <v>1</v>
      </c>
      <c r="AA22" s="213"/>
    </row>
    <row r="23" spans="1:27" ht="20.100000000000001" customHeight="1">
      <c r="A23" s="209" t="s">
        <v>739</v>
      </c>
      <c r="B23" s="665" t="s">
        <v>834</v>
      </c>
      <c r="C23" s="641">
        <v>1</v>
      </c>
      <c r="D23" s="641">
        <v>3</v>
      </c>
      <c r="E23" s="641"/>
      <c r="F23" s="641">
        <v>46</v>
      </c>
      <c r="G23" s="641"/>
      <c r="H23" s="641"/>
      <c r="I23" s="640" t="s">
        <v>835</v>
      </c>
      <c r="J23" s="642" t="s">
        <v>836</v>
      </c>
      <c r="K23" s="642" t="s">
        <v>717</v>
      </c>
      <c r="L23" s="643">
        <v>1976</v>
      </c>
      <c r="M23" s="209" t="s">
        <v>837</v>
      </c>
      <c r="N23" s="644" t="s">
        <v>838</v>
      </c>
      <c r="O23" s="640" t="s">
        <v>797</v>
      </c>
      <c r="P23" s="642" t="s">
        <v>746</v>
      </c>
      <c r="Q23" s="642" t="s">
        <v>768</v>
      </c>
      <c r="R23" s="643">
        <v>2005</v>
      </c>
      <c r="S23" s="644" t="s">
        <v>839</v>
      </c>
      <c r="T23" s="642" t="s">
        <v>734</v>
      </c>
      <c r="U23" s="642" t="s">
        <v>735</v>
      </c>
      <c r="V23" s="643">
        <v>2002</v>
      </c>
      <c r="W23" s="643">
        <v>20</v>
      </c>
      <c r="X23" s="643">
        <v>20</v>
      </c>
      <c r="Y23" s="643">
        <v>3</v>
      </c>
      <c r="Z23" s="643"/>
      <c r="AA23" s="213"/>
    </row>
    <row r="24" spans="1:27" ht="20.100000000000001" customHeight="1">
      <c r="A24" s="209" t="s">
        <v>850</v>
      </c>
      <c r="B24" s="665" t="s">
        <v>841</v>
      </c>
      <c r="C24" s="641">
        <v>1</v>
      </c>
      <c r="D24" s="641">
        <v>3</v>
      </c>
      <c r="E24" s="641"/>
      <c r="F24" s="641">
        <v>49</v>
      </c>
      <c r="G24" s="641"/>
      <c r="H24" s="641"/>
      <c r="I24" s="640" t="s">
        <v>829</v>
      </c>
      <c r="J24" s="642" t="s">
        <v>718</v>
      </c>
      <c r="K24" s="642" t="s">
        <v>740</v>
      </c>
      <c r="L24" s="643">
        <v>1972</v>
      </c>
      <c r="M24" s="209" t="s">
        <v>842</v>
      </c>
      <c r="N24" s="644" t="s">
        <v>843</v>
      </c>
      <c r="O24" s="640" t="s">
        <v>844</v>
      </c>
      <c r="P24" s="642" t="s">
        <v>717</v>
      </c>
      <c r="Q24" s="642" t="s">
        <v>768</v>
      </c>
      <c r="R24" s="643">
        <v>1990</v>
      </c>
      <c r="S24" s="644" t="s">
        <v>845</v>
      </c>
      <c r="T24" s="642" t="s">
        <v>734</v>
      </c>
      <c r="U24" s="642" t="s">
        <v>734</v>
      </c>
      <c r="V24" s="643">
        <v>2009</v>
      </c>
      <c r="W24" s="643">
        <v>13</v>
      </c>
      <c r="X24" s="643">
        <v>14</v>
      </c>
      <c r="Y24" s="643">
        <v>3</v>
      </c>
      <c r="Z24" s="643">
        <v>9</v>
      </c>
      <c r="AA24" s="213"/>
    </row>
    <row r="25" spans="1:27" ht="20.100000000000001" customHeight="1">
      <c r="A25" s="209" t="s">
        <v>801</v>
      </c>
      <c r="B25" s="665" t="s">
        <v>846</v>
      </c>
      <c r="C25" s="641">
        <v>1</v>
      </c>
      <c r="D25" s="641">
        <v>4</v>
      </c>
      <c r="E25" s="641"/>
      <c r="F25" s="641">
        <v>34</v>
      </c>
      <c r="G25" s="641"/>
      <c r="H25" s="641"/>
      <c r="I25" s="640" t="s">
        <v>716</v>
      </c>
      <c r="J25" s="642" t="s">
        <v>740</v>
      </c>
      <c r="K25" s="642" t="s">
        <v>728</v>
      </c>
      <c r="L25" s="643">
        <v>1987</v>
      </c>
      <c r="M25" s="209" t="s">
        <v>847</v>
      </c>
      <c r="N25" s="644" t="s">
        <v>796</v>
      </c>
      <c r="O25" s="640" t="s">
        <v>797</v>
      </c>
      <c r="P25" s="642" t="s">
        <v>768</v>
      </c>
      <c r="Q25" s="642" t="s">
        <v>768</v>
      </c>
      <c r="R25" s="643">
        <v>2006</v>
      </c>
      <c r="S25" s="644" t="s">
        <v>848</v>
      </c>
      <c r="T25" s="642" t="s">
        <v>849</v>
      </c>
      <c r="U25" s="642" t="s">
        <v>717</v>
      </c>
      <c r="V25" s="643">
        <v>2014</v>
      </c>
      <c r="W25" s="643">
        <v>8</v>
      </c>
      <c r="X25" s="643">
        <v>8</v>
      </c>
      <c r="Y25" s="643">
        <v>4</v>
      </c>
      <c r="Z25" s="643">
        <v>3</v>
      </c>
      <c r="AA25" s="213"/>
    </row>
    <row r="26" spans="1:27" ht="20.100000000000001" customHeight="1">
      <c r="A26" s="209" t="s">
        <v>836</v>
      </c>
      <c r="B26" s="665" t="s">
        <v>857</v>
      </c>
      <c r="C26" s="641">
        <v>1</v>
      </c>
      <c r="D26" s="641">
        <v>7</v>
      </c>
      <c r="E26" s="641"/>
      <c r="F26" s="641">
        <v>51</v>
      </c>
      <c r="G26" s="641"/>
      <c r="H26" s="641"/>
      <c r="I26" s="640" t="s">
        <v>858</v>
      </c>
      <c r="J26" s="642" t="s">
        <v>859</v>
      </c>
      <c r="K26" s="642" t="s">
        <v>743</v>
      </c>
      <c r="L26" s="643">
        <v>1971</v>
      </c>
      <c r="M26" s="209" t="s">
        <v>860</v>
      </c>
      <c r="N26" s="644" t="s">
        <v>730</v>
      </c>
      <c r="O26" s="640" t="s">
        <v>856</v>
      </c>
      <c r="P26" s="642" t="s">
        <v>849</v>
      </c>
      <c r="Q26" s="642" t="s">
        <v>728</v>
      </c>
      <c r="R26" s="643">
        <v>1995</v>
      </c>
      <c r="S26" s="644" t="s">
        <v>861</v>
      </c>
      <c r="T26" s="642" t="s">
        <v>734</v>
      </c>
      <c r="U26" s="642" t="s">
        <v>735</v>
      </c>
      <c r="V26" s="643">
        <v>1998</v>
      </c>
      <c r="W26" s="643">
        <v>24</v>
      </c>
      <c r="X26" s="643">
        <v>24</v>
      </c>
      <c r="Y26" s="643">
        <v>0</v>
      </c>
      <c r="Z26" s="643">
        <v>1</v>
      </c>
      <c r="AA26" s="213"/>
    </row>
    <row r="27" spans="1:27" ht="20.100000000000001" customHeight="1">
      <c r="A27" s="209" t="s">
        <v>742</v>
      </c>
      <c r="B27" s="665" t="s">
        <v>862</v>
      </c>
      <c r="C27" s="641">
        <v>1</v>
      </c>
      <c r="D27" s="641">
        <v>7</v>
      </c>
      <c r="E27" s="641"/>
      <c r="F27" s="641">
        <v>45</v>
      </c>
      <c r="G27" s="641"/>
      <c r="H27" s="641"/>
      <c r="I27" s="640" t="s">
        <v>863</v>
      </c>
      <c r="J27" s="642" t="s">
        <v>836</v>
      </c>
      <c r="K27" s="642" t="s">
        <v>743</v>
      </c>
      <c r="L27" s="643">
        <v>1977</v>
      </c>
      <c r="M27" s="209" t="s">
        <v>864</v>
      </c>
      <c r="N27" s="644" t="s">
        <v>730</v>
      </c>
      <c r="O27" s="640" t="s">
        <v>865</v>
      </c>
      <c r="P27" s="642" t="s">
        <v>767</v>
      </c>
      <c r="Q27" s="642" t="s">
        <v>768</v>
      </c>
      <c r="R27" s="643">
        <v>2002</v>
      </c>
      <c r="S27" s="644" t="s">
        <v>866</v>
      </c>
      <c r="T27" s="642" t="s">
        <v>734</v>
      </c>
      <c r="U27" s="642" t="s">
        <v>735</v>
      </c>
      <c r="V27" s="643">
        <v>2002</v>
      </c>
      <c r="W27" s="643">
        <v>20</v>
      </c>
      <c r="X27" s="643">
        <v>20</v>
      </c>
      <c r="Y27" s="643">
        <v>0</v>
      </c>
      <c r="Z27" s="643">
        <v>1</v>
      </c>
      <c r="AA27" s="213"/>
    </row>
    <row r="28" spans="1:27" ht="20.100000000000001" customHeight="1">
      <c r="A28" s="209" t="s">
        <v>727</v>
      </c>
      <c r="B28" s="665" t="s">
        <v>867</v>
      </c>
      <c r="C28" s="641">
        <v>1</v>
      </c>
      <c r="D28" s="641">
        <v>7</v>
      </c>
      <c r="E28" s="641"/>
      <c r="F28" s="641">
        <v>43</v>
      </c>
      <c r="G28" s="641"/>
      <c r="H28" s="641"/>
      <c r="I28" s="640" t="s">
        <v>745</v>
      </c>
      <c r="J28" s="642" t="s">
        <v>727</v>
      </c>
      <c r="K28" s="642" t="s">
        <v>717</v>
      </c>
      <c r="L28" s="643">
        <v>1979</v>
      </c>
      <c r="M28" s="209" t="s">
        <v>868</v>
      </c>
      <c r="N28" s="644" t="s">
        <v>730</v>
      </c>
      <c r="O28" s="640" t="s">
        <v>856</v>
      </c>
      <c r="P28" s="642" t="s">
        <v>850</v>
      </c>
      <c r="Q28" s="642" t="s">
        <v>735</v>
      </c>
      <c r="R28" s="643">
        <v>2004</v>
      </c>
      <c r="S28" s="644" t="s">
        <v>866</v>
      </c>
      <c r="T28" s="642" t="s">
        <v>734</v>
      </c>
      <c r="U28" s="642" t="s">
        <v>735</v>
      </c>
      <c r="V28" s="643">
        <v>2007</v>
      </c>
      <c r="W28" s="643">
        <v>16</v>
      </c>
      <c r="X28" s="643">
        <v>16</v>
      </c>
      <c r="Y28" s="643">
        <v>10</v>
      </c>
      <c r="Z28" s="643">
        <v>1</v>
      </c>
      <c r="AA28" s="213"/>
    </row>
    <row r="29" spans="1:27" ht="20.100000000000001" customHeight="1">
      <c r="A29" s="209" t="s">
        <v>790</v>
      </c>
      <c r="B29" s="665" t="s">
        <v>1151</v>
      </c>
      <c r="C29" s="641">
        <v>1</v>
      </c>
      <c r="D29" s="641">
        <v>7</v>
      </c>
      <c r="E29" s="641"/>
      <c r="F29" s="641">
        <v>29</v>
      </c>
      <c r="G29" s="641"/>
      <c r="H29" s="641"/>
      <c r="I29" s="640" t="s">
        <v>716</v>
      </c>
      <c r="J29" s="645" t="s">
        <v>746</v>
      </c>
      <c r="K29" s="642" t="s">
        <v>743</v>
      </c>
      <c r="L29" s="646">
        <v>1994</v>
      </c>
      <c r="M29" s="209" t="s">
        <v>1202</v>
      </c>
      <c r="N29" s="644" t="s">
        <v>1203</v>
      </c>
      <c r="O29" s="640" t="s">
        <v>856</v>
      </c>
      <c r="P29" s="645" t="s">
        <v>850</v>
      </c>
      <c r="Q29" s="642" t="s">
        <v>735</v>
      </c>
      <c r="R29" s="646">
        <v>2017</v>
      </c>
      <c r="S29" s="644" t="s">
        <v>1204</v>
      </c>
      <c r="T29" s="645" t="s">
        <v>808</v>
      </c>
      <c r="U29" s="642" t="s">
        <v>722</v>
      </c>
      <c r="V29" s="646">
        <v>2021</v>
      </c>
      <c r="W29" s="646">
        <v>2</v>
      </c>
      <c r="X29" s="646">
        <v>2</v>
      </c>
      <c r="Y29" s="646">
        <v>9</v>
      </c>
      <c r="Z29" s="646">
        <v>26</v>
      </c>
      <c r="AA29" s="213"/>
    </row>
    <row r="30" spans="1:27" ht="20.100000000000001" customHeight="1">
      <c r="A30" s="209" t="s">
        <v>754</v>
      </c>
      <c r="B30" s="665" t="s">
        <v>869</v>
      </c>
      <c r="C30" s="641">
        <v>1</v>
      </c>
      <c r="D30" s="641">
        <v>7</v>
      </c>
      <c r="E30" s="641"/>
      <c r="F30" s="641">
        <v>35</v>
      </c>
      <c r="G30" s="641"/>
      <c r="H30" s="641"/>
      <c r="I30" s="640" t="s">
        <v>870</v>
      </c>
      <c r="J30" s="645" t="s">
        <v>808</v>
      </c>
      <c r="K30" s="642" t="s">
        <v>735</v>
      </c>
      <c r="L30" s="646">
        <v>1986</v>
      </c>
      <c r="M30" s="209" t="s">
        <v>871</v>
      </c>
      <c r="N30" s="644" t="s">
        <v>730</v>
      </c>
      <c r="O30" s="640" t="s">
        <v>721</v>
      </c>
      <c r="P30" s="645" t="s">
        <v>739</v>
      </c>
      <c r="Q30" s="642" t="s">
        <v>728</v>
      </c>
      <c r="R30" s="646">
        <v>2010</v>
      </c>
      <c r="S30" s="644" t="s">
        <v>872</v>
      </c>
      <c r="T30" s="645" t="s">
        <v>734</v>
      </c>
      <c r="U30" s="642" t="s">
        <v>735</v>
      </c>
      <c r="V30" s="646">
        <v>2018</v>
      </c>
      <c r="W30" s="646">
        <v>10</v>
      </c>
      <c r="X30" s="646">
        <v>10</v>
      </c>
      <c r="Y30" s="646">
        <v>4</v>
      </c>
      <c r="Z30" s="646">
        <v>4</v>
      </c>
      <c r="AA30" s="213"/>
    </row>
    <row r="31" spans="1:27" ht="20.100000000000001" customHeight="1">
      <c r="A31" s="209" t="s">
        <v>787</v>
      </c>
      <c r="B31" s="665" t="s">
        <v>873</v>
      </c>
      <c r="C31" s="641">
        <v>1</v>
      </c>
      <c r="D31" s="641">
        <v>7</v>
      </c>
      <c r="E31" s="641"/>
      <c r="F31" s="641">
        <v>57</v>
      </c>
      <c r="G31" s="641"/>
      <c r="H31" s="641"/>
      <c r="I31" s="640" t="s">
        <v>829</v>
      </c>
      <c r="J31" s="642" t="s">
        <v>840</v>
      </c>
      <c r="K31" s="642" t="s">
        <v>718</v>
      </c>
      <c r="L31" s="643">
        <v>1965</v>
      </c>
      <c r="M31" s="209" t="s">
        <v>874</v>
      </c>
      <c r="N31" s="644" t="s">
        <v>730</v>
      </c>
      <c r="O31" s="640" t="s">
        <v>875</v>
      </c>
      <c r="P31" s="642" t="s">
        <v>784</v>
      </c>
      <c r="Q31" s="642" t="s">
        <v>732</v>
      </c>
      <c r="R31" s="643">
        <v>1990</v>
      </c>
      <c r="S31" s="644" t="s">
        <v>876</v>
      </c>
      <c r="T31" s="642" t="s">
        <v>808</v>
      </c>
      <c r="U31" s="642" t="s">
        <v>743</v>
      </c>
      <c r="V31" s="643">
        <v>1993</v>
      </c>
      <c r="W31" s="643">
        <v>29</v>
      </c>
      <c r="X31" s="643">
        <v>29</v>
      </c>
      <c r="Y31" s="643">
        <v>5</v>
      </c>
      <c r="Z31" s="643">
        <v>15</v>
      </c>
      <c r="AA31" s="213"/>
    </row>
    <row r="32" spans="1:27" ht="20.100000000000001" customHeight="1">
      <c r="A32" s="209" t="s">
        <v>849</v>
      </c>
      <c r="B32" s="665" t="s">
        <v>877</v>
      </c>
      <c r="C32" s="641">
        <v>1</v>
      </c>
      <c r="D32" s="641">
        <v>7</v>
      </c>
      <c r="E32" s="641"/>
      <c r="F32" s="641">
        <v>38</v>
      </c>
      <c r="G32" s="641"/>
      <c r="H32" s="641"/>
      <c r="I32" s="640" t="s">
        <v>878</v>
      </c>
      <c r="J32" s="642" t="s">
        <v>754</v>
      </c>
      <c r="K32" s="642" t="s">
        <v>732</v>
      </c>
      <c r="L32" s="643">
        <v>1984</v>
      </c>
      <c r="M32" s="209" t="s">
        <v>879</v>
      </c>
      <c r="N32" s="644" t="s">
        <v>880</v>
      </c>
      <c r="O32" s="640" t="s">
        <v>854</v>
      </c>
      <c r="P32" s="642" t="s">
        <v>780</v>
      </c>
      <c r="Q32" s="642" t="s">
        <v>768</v>
      </c>
      <c r="R32" s="643">
        <v>2008</v>
      </c>
      <c r="S32" s="644" t="s">
        <v>876</v>
      </c>
      <c r="T32" s="642" t="s">
        <v>734</v>
      </c>
      <c r="U32" s="642" t="s">
        <v>735</v>
      </c>
      <c r="V32" s="643">
        <v>2008</v>
      </c>
      <c r="W32" s="643">
        <v>14</v>
      </c>
      <c r="X32" s="643">
        <v>14</v>
      </c>
      <c r="Y32" s="643">
        <v>0</v>
      </c>
      <c r="Z32" s="643"/>
      <c r="AA32" s="213"/>
    </row>
    <row r="33" spans="1:27" ht="20.100000000000001" customHeight="1">
      <c r="A33" s="209" t="s">
        <v>731</v>
      </c>
      <c r="B33" s="665" t="s">
        <v>881</v>
      </c>
      <c r="C33" s="641">
        <v>1</v>
      </c>
      <c r="D33" s="641">
        <v>7</v>
      </c>
      <c r="E33" s="641"/>
      <c r="F33" s="641">
        <v>37</v>
      </c>
      <c r="G33" s="641"/>
      <c r="H33" s="641"/>
      <c r="I33" s="640" t="s">
        <v>716</v>
      </c>
      <c r="J33" s="642" t="s">
        <v>739</v>
      </c>
      <c r="K33" s="642" t="s">
        <v>722</v>
      </c>
      <c r="L33" s="643">
        <v>1984</v>
      </c>
      <c r="M33" s="209" t="s">
        <v>882</v>
      </c>
      <c r="N33" s="644" t="s">
        <v>880</v>
      </c>
      <c r="O33" s="640" t="s">
        <v>721</v>
      </c>
      <c r="P33" s="642" t="s">
        <v>790</v>
      </c>
      <c r="Q33" s="642" t="s">
        <v>768</v>
      </c>
      <c r="R33" s="643">
        <v>2008</v>
      </c>
      <c r="S33" s="644" t="s">
        <v>883</v>
      </c>
      <c r="T33" s="642" t="s">
        <v>722</v>
      </c>
      <c r="U33" s="642" t="s">
        <v>735</v>
      </c>
      <c r="V33" s="643">
        <v>2007</v>
      </c>
      <c r="W33" s="643">
        <v>14</v>
      </c>
      <c r="X33" s="643">
        <v>14</v>
      </c>
      <c r="Y33" s="643">
        <v>11</v>
      </c>
      <c r="Z33" s="643">
        <v>22</v>
      </c>
      <c r="AA33" s="213"/>
    </row>
    <row r="34" spans="1:27" ht="20.100000000000001" customHeight="1">
      <c r="A34" s="209" t="s">
        <v>859</v>
      </c>
      <c r="B34" s="665" t="s">
        <v>884</v>
      </c>
      <c r="C34" s="641">
        <v>1</v>
      </c>
      <c r="D34" s="641">
        <v>7</v>
      </c>
      <c r="E34" s="641"/>
      <c r="F34" s="641">
        <v>34</v>
      </c>
      <c r="G34" s="641"/>
      <c r="H34" s="641"/>
      <c r="I34" s="640" t="s">
        <v>885</v>
      </c>
      <c r="J34" s="645" t="s">
        <v>722</v>
      </c>
      <c r="K34" s="642" t="s">
        <v>735</v>
      </c>
      <c r="L34" s="646">
        <v>1987</v>
      </c>
      <c r="M34" s="209" t="s">
        <v>886</v>
      </c>
      <c r="N34" s="644" t="s">
        <v>887</v>
      </c>
      <c r="O34" s="640" t="s">
        <v>888</v>
      </c>
      <c r="P34" s="645" t="s">
        <v>739</v>
      </c>
      <c r="Q34" s="642" t="s">
        <v>732</v>
      </c>
      <c r="R34" s="646">
        <v>2011</v>
      </c>
      <c r="S34" s="644" t="s">
        <v>889</v>
      </c>
      <c r="T34" s="645" t="s">
        <v>734</v>
      </c>
      <c r="U34" s="642" t="s">
        <v>735</v>
      </c>
      <c r="V34" s="646">
        <v>2019</v>
      </c>
      <c r="W34" s="646">
        <v>8</v>
      </c>
      <c r="X34" s="646">
        <v>8</v>
      </c>
      <c r="Y34" s="646">
        <v>2</v>
      </c>
      <c r="Z34" s="646">
        <v>23</v>
      </c>
      <c r="AA34" s="213"/>
    </row>
    <row r="35" spans="1:27" ht="20.100000000000001" customHeight="1">
      <c r="A35" s="209" t="s">
        <v>893</v>
      </c>
      <c r="B35" s="665" t="s">
        <v>1152</v>
      </c>
      <c r="C35" s="641">
        <v>1</v>
      </c>
      <c r="D35" s="641">
        <v>7</v>
      </c>
      <c r="E35" s="641"/>
      <c r="F35" s="641">
        <v>38</v>
      </c>
      <c r="G35" s="641"/>
      <c r="H35" s="641"/>
      <c r="I35" s="640" t="s">
        <v>875</v>
      </c>
      <c r="J35" s="645" t="s">
        <v>836</v>
      </c>
      <c r="K35" s="642" t="s">
        <v>768</v>
      </c>
      <c r="L35" s="646">
        <v>1984</v>
      </c>
      <c r="M35" s="209" t="s">
        <v>1205</v>
      </c>
      <c r="N35" s="644" t="s">
        <v>1203</v>
      </c>
      <c r="O35" s="640" t="s">
        <v>1206</v>
      </c>
      <c r="P35" s="645" t="s">
        <v>850</v>
      </c>
      <c r="Q35" s="642" t="s">
        <v>732</v>
      </c>
      <c r="R35" s="646">
        <v>2009</v>
      </c>
      <c r="S35" s="644" t="s">
        <v>889</v>
      </c>
      <c r="T35" s="645" t="s">
        <v>734</v>
      </c>
      <c r="U35" s="642" t="s">
        <v>735</v>
      </c>
      <c r="V35" s="646">
        <v>2022</v>
      </c>
      <c r="W35" s="646">
        <v>8</v>
      </c>
      <c r="X35" s="646">
        <v>8</v>
      </c>
      <c r="Y35" s="646">
        <v>9</v>
      </c>
      <c r="Z35" s="646">
        <v>26</v>
      </c>
      <c r="AA35" s="213"/>
    </row>
    <row r="36" spans="1:27" ht="20.100000000000001" customHeight="1">
      <c r="A36" s="209" t="s">
        <v>898</v>
      </c>
      <c r="B36" s="665" t="s">
        <v>890</v>
      </c>
      <c r="C36" s="641">
        <v>1</v>
      </c>
      <c r="D36" s="641">
        <v>7</v>
      </c>
      <c r="E36" s="641"/>
      <c r="F36" s="641">
        <v>31</v>
      </c>
      <c r="G36" s="641"/>
      <c r="H36" s="641"/>
      <c r="I36" s="640" t="s">
        <v>745</v>
      </c>
      <c r="J36" s="642" t="s">
        <v>742</v>
      </c>
      <c r="K36" s="642" t="s">
        <v>722</v>
      </c>
      <c r="L36" s="643">
        <v>1990</v>
      </c>
      <c r="M36" s="209" t="s">
        <v>891</v>
      </c>
      <c r="N36" s="644" t="s">
        <v>730</v>
      </c>
      <c r="O36" s="640" t="s">
        <v>888</v>
      </c>
      <c r="P36" s="642" t="s">
        <v>739</v>
      </c>
      <c r="Q36" s="642" t="s">
        <v>735</v>
      </c>
      <c r="R36" s="643">
        <v>2018</v>
      </c>
      <c r="S36" s="644" t="s">
        <v>892</v>
      </c>
      <c r="T36" s="642" t="s">
        <v>734</v>
      </c>
      <c r="U36" s="642" t="s">
        <v>735</v>
      </c>
      <c r="V36" s="643">
        <v>2020</v>
      </c>
      <c r="W36" s="643">
        <v>3</v>
      </c>
      <c r="X36" s="643">
        <v>3</v>
      </c>
      <c r="Y36" s="643">
        <v>2</v>
      </c>
      <c r="Z36" s="643">
        <v>5</v>
      </c>
      <c r="AA36" s="213"/>
    </row>
    <row r="37" spans="1:27" ht="20.100000000000001" customHeight="1">
      <c r="A37" s="209" t="s">
        <v>903</v>
      </c>
      <c r="B37" s="665" t="s">
        <v>894</v>
      </c>
      <c r="C37" s="641">
        <v>1</v>
      </c>
      <c r="D37" s="641">
        <v>7</v>
      </c>
      <c r="E37" s="641"/>
      <c r="F37" s="641">
        <v>28</v>
      </c>
      <c r="G37" s="641"/>
      <c r="H37" s="641"/>
      <c r="I37" s="640" t="s">
        <v>716</v>
      </c>
      <c r="J37" s="645" t="s">
        <v>742</v>
      </c>
      <c r="K37" s="642" t="s">
        <v>791</v>
      </c>
      <c r="L37" s="646">
        <v>1994</v>
      </c>
      <c r="M37" s="209" t="s">
        <v>895</v>
      </c>
      <c r="N37" s="644" t="s">
        <v>896</v>
      </c>
      <c r="O37" s="640" t="s">
        <v>888</v>
      </c>
      <c r="P37" s="645" t="s">
        <v>790</v>
      </c>
      <c r="Q37" s="642" t="s">
        <v>735</v>
      </c>
      <c r="R37" s="646">
        <v>2016</v>
      </c>
      <c r="S37" s="644" t="s">
        <v>897</v>
      </c>
      <c r="T37" s="645" t="s">
        <v>734</v>
      </c>
      <c r="U37" s="642" t="s">
        <v>735</v>
      </c>
      <c r="V37" s="646">
        <v>2018</v>
      </c>
      <c r="W37" s="646">
        <v>5</v>
      </c>
      <c r="X37" s="646">
        <v>5</v>
      </c>
      <c r="Y37" s="646">
        <v>8</v>
      </c>
      <c r="Z37" s="646">
        <v>10</v>
      </c>
      <c r="AA37" s="213"/>
    </row>
    <row r="38" spans="1:27" ht="20.100000000000001" customHeight="1">
      <c r="A38" s="209" t="s">
        <v>908</v>
      </c>
      <c r="B38" s="665" t="s">
        <v>899</v>
      </c>
      <c r="C38" s="641">
        <v>1</v>
      </c>
      <c r="D38" s="641">
        <v>7</v>
      </c>
      <c r="E38" s="641"/>
      <c r="F38" s="641">
        <v>46</v>
      </c>
      <c r="G38" s="641"/>
      <c r="H38" s="641"/>
      <c r="I38" s="640" t="s">
        <v>716</v>
      </c>
      <c r="J38" s="642" t="s">
        <v>728</v>
      </c>
      <c r="K38" s="642" t="s">
        <v>735</v>
      </c>
      <c r="L38" s="643">
        <v>1975</v>
      </c>
      <c r="M38" s="209" t="s">
        <v>900</v>
      </c>
      <c r="N38" s="644" t="s">
        <v>901</v>
      </c>
      <c r="O38" s="640" t="s">
        <v>856</v>
      </c>
      <c r="P38" s="642" t="s">
        <v>859</v>
      </c>
      <c r="Q38" s="642" t="s">
        <v>791</v>
      </c>
      <c r="R38" s="643">
        <v>2001</v>
      </c>
      <c r="S38" s="644" t="s">
        <v>902</v>
      </c>
      <c r="T38" s="642" t="s">
        <v>739</v>
      </c>
      <c r="U38" s="642" t="s">
        <v>735</v>
      </c>
      <c r="V38" s="643">
        <v>2021</v>
      </c>
      <c r="W38" s="643">
        <v>19</v>
      </c>
      <c r="X38" s="643">
        <v>19</v>
      </c>
      <c r="Y38" s="643">
        <v>9</v>
      </c>
      <c r="Z38" s="643">
        <v>20</v>
      </c>
      <c r="AA38" s="213"/>
    </row>
    <row r="39" spans="1:27" ht="20.100000000000001" customHeight="1">
      <c r="A39" s="209" t="s">
        <v>912</v>
      </c>
      <c r="B39" s="665" t="s">
        <v>904</v>
      </c>
      <c r="C39" s="641">
        <v>1</v>
      </c>
      <c r="D39" s="641">
        <v>7</v>
      </c>
      <c r="E39" s="641"/>
      <c r="F39" s="641">
        <v>51</v>
      </c>
      <c r="G39" s="641"/>
      <c r="H39" s="641"/>
      <c r="I39" s="640" t="s">
        <v>794</v>
      </c>
      <c r="J39" s="642" t="s">
        <v>836</v>
      </c>
      <c r="K39" s="642" t="s">
        <v>740</v>
      </c>
      <c r="L39" s="643">
        <v>1970</v>
      </c>
      <c r="M39" s="209" t="s">
        <v>905</v>
      </c>
      <c r="N39" s="644" t="s">
        <v>906</v>
      </c>
      <c r="O39" s="640" t="s">
        <v>854</v>
      </c>
      <c r="P39" s="642" t="s">
        <v>739</v>
      </c>
      <c r="Q39" s="642" t="s">
        <v>722</v>
      </c>
      <c r="R39" s="643">
        <v>2000</v>
      </c>
      <c r="S39" s="644" t="s">
        <v>907</v>
      </c>
      <c r="T39" s="642" t="s">
        <v>734</v>
      </c>
      <c r="U39" s="642" t="s">
        <v>735</v>
      </c>
      <c r="V39" s="643">
        <v>1999</v>
      </c>
      <c r="W39" s="643">
        <v>23</v>
      </c>
      <c r="X39" s="643">
        <v>23</v>
      </c>
      <c r="Y39" s="643">
        <v>0</v>
      </c>
      <c r="Z39" s="643">
        <v>17</v>
      </c>
      <c r="AA39" s="213"/>
    </row>
    <row r="40" spans="1:27" ht="20.100000000000001" customHeight="1">
      <c r="A40" s="209" t="s">
        <v>918</v>
      </c>
      <c r="B40" s="665" t="s">
        <v>909</v>
      </c>
      <c r="C40" s="641">
        <v>1</v>
      </c>
      <c r="D40" s="641">
        <v>7</v>
      </c>
      <c r="E40" s="641"/>
      <c r="F40" s="641">
        <v>45</v>
      </c>
      <c r="G40" s="641"/>
      <c r="H40" s="641"/>
      <c r="I40" s="640" t="s">
        <v>910</v>
      </c>
      <c r="J40" s="642" t="s">
        <v>849</v>
      </c>
      <c r="K40" s="642" t="s">
        <v>735</v>
      </c>
      <c r="L40" s="643">
        <v>1976</v>
      </c>
      <c r="M40" s="209" t="s">
        <v>911</v>
      </c>
      <c r="N40" s="644" t="s">
        <v>906</v>
      </c>
      <c r="O40" s="640" t="s">
        <v>854</v>
      </c>
      <c r="P40" s="642" t="s">
        <v>717</v>
      </c>
      <c r="Q40" s="642" t="s">
        <v>722</v>
      </c>
      <c r="R40" s="643">
        <v>2002</v>
      </c>
      <c r="S40" s="644" t="s">
        <v>907</v>
      </c>
      <c r="T40" s="642" t="s">
        <v>790</v>
      </c>
      <c r="U40" s="642" t="s">
        <v>737</v>
      </c>
      <c r="V40" s="643">
        <v>2003</v>
      </c>
      <c r="W40" s="643">
        <v>19</v>
      </c>
      <c r="X40" s="643">
        <v>19</v>
      </c>
      <c r="Y40" s="643">
        <v>9</v>
      </c>
      <c r="Z40" s="643">
        <v>8</v>
      </c>
      <c r="AA40" s="213"/>
    </row>
    <row r="41" spans="1:27" ht="20.100000000000001" customHeight="1">
      <c r="A41" s="209" t="s">
        <v>922</v>
      </c>
      <c r="B41" s="665" t="s">
        <v>913</v>
      </c>
      <c r="C41" s="641">
        <v>1</v>
      </c>
      <c r="D41" s="641">
        <v>7</v>
      </c>
      <c r="E41" s="641"/>
      <c r="F41" s="641">
        <v>29</v>
      </c>
      <c r="G41" s="641"/>
      <c r="H41" s="641"/>
      <c r="I41" s="640" t="s">
        <v>910</v>
      </c>
      <c r="J41" s="645" t="s">
        <v>767</v>
      </c>
      <c r="K41" s="642" t="s">
        <v>734</v>
      </c>
      <c r="L41" s="646">
        <v>1993</v>
      </c>
      <c r="M41" s="209" t="s">
        <v>914</v>
      </c>
      <c r="N41" s="644" t="s">
        <v>915</v>
      </c>
      <c r="O41" s="640" t="s">
        <v>916</v>
      </c>
      <c r="P41" s="645" t="s">
        <v>767</v>
      </c>
      <c r="Q41" s="642" t="s">
        <v>734</v>
      </c>
      <c r="R41" s="646">
        <v>2019</v>
      </c>
      <c r="S41" s="644" t="s">
        <v>917</v>
      </c>
      <c r="T41" s="645" t="s">
        <v>734</v>
      </c>
      <c r="U41" s="642" t="s">
        <v>735</v>
      </c>
      <c r="V41" s="646">
        <v>2019</v>
      </c>
      <c r="W41" s="646">
        <v>3</v>
      </c>
      <c r="X41" s="646">
        <v>3</v>
      </c>
      <c r="Y41" s="646">
        <v>1</v>
      </c>
      <c r="Z41" s="646">
        <v>20</v>
      </c>
      <c r="AA41" s="213"/>
    </row>
    <row r="42" spans="1:27" ht="20.100000000000001" customHeight="1">
      <c r="A42" s="209" t="s">
        <v>928</v>
      </c>
      <c r="B42" s="666" t="s">
        <v>919</v>
      </c>
      <c r="C42" s="210">
        <v>1</v>
      </c>
      <c r="D42" s="210">
        <v>7</v>
      </c>
      <c r="E42" s="210"/>
      <c r="F42" s="210">
        <v>28</v>
      </c>
      <c r="G42" s="210"/>
      <c r="H42" s="210"/>
      <c r="I42" s="186" t="s">
        <v>716</v>
      </c>
      <c r="J42" s="211" t="s">
        <v>840</v>
      </c>
      <c r="K42" s="212" t="s">
        <v>737</v>
      </c>
      <c r="L42" s="213">
        <v>1994</v>
      </c>
      <c r="M42" s="214" t="s">
        <v>920</v>
      </c>
      <c r="N42" s="215" t="s">
        <v>730</v>
      </c>
      <c r="O42" s="186" t="s">
        <v>888</v>
      </c>
      <c r="P42" s="211" t="s">
        <v>850</v>
      </c>
      <c r="Q42" s="212" t="s">
        <v>732</v>
      </c>
      <c r="R42" s="213">
        <v>2020</v>
      </c>
      <c r="S42" s="215" t="s">
        <v>921</v>
      </c>
      <c r="T42" s="211" t="s">
        <v>734</v>
      </c>
      <c r="U42" s="212" t="s">
        <v>735</v>
      </c>
      <c r="V42" s="213">
        <v>2021</v>
      </c>
      <c r="W42" s="213">
        <v>2</v>
      </c>
      <c r="X42" s="213">
        <v>2</v>
      </c>
      <c r="Y42" s="213">
        <v>3</v>
      </c>
      <c r="Z42" s="213">
        <v>18</v>
      </c>
      <c r="AA42" s="213"/>
    </row>
    <row r="43" spans="1:27" ht="20.100000000000001" customHeight="1">
      <c r="A43" s="209" t="s">
        <v>933</v>
      </c>
      <c r="B43" s="665" t="s">
        <v>923</v>
      </c>
      <c r="C43" s="641">
        <v>1</v>
      </c>
      <c r="D43" s="641">
        <v>7</v>
      </c>
      <c r="E43" s="641"/>
      <c r="F43" s="641">
        <v>64</v>
      </c>
      <c r="G43" s="641"/>
      <c r="H43" s="641"/>
      <c r="I43" s="640" t="s">
        <v>924</v>
      </c>
      <c r="J43" s="642" t="s">
        <v>780</v>
      </c>
      <c r="K43" s="642" t="s">
        <v>728</v>
      </c>
      <c r="L43" s="643">
        <v>1957</v>
      </c>
      <c r="M43" s="209" t="s">
        <v>925</v>
      </c>
      <c r="N43" s="644" t="s">
        <v>926</v>
      </c>
      <c r="O43" s="640" t="s">
        <v>875</v>
      </c>
      <c r="P43" s="642" t="s">
        <v>801</v>
      </c>
      <c r="Q43" s="642" t="s">
        <v>734</v>
      </c>
      <c r="R43" s="643">
        <v>1982</v>
      </c>
      <c r="S43" s="644" t="s">
        <v>927</v>
      </c>
      <c r="T43" s="642" t="s">
        <v>734</v>
      </c>
      <c r="U43" s="642" t="s">
        <v>728</v>
      </c>
      <c r="V43" s="643">
        <v>2013</v>
      </c>
      <c r="W43" s="643">
        <v>33</v>
      </c>
      <c r="X43" s="643">
        <v>33</v>
      </c>
      <c r="Y43" s="643"/>
      <c r="Z43" s="643">
        <v>21</v>
      </c>
      <c r="AA43" s="213"/>
    </row>
    <row r="44" spans="1:27" ht="20.100000000000001" customHeight="1">
      <c r="A44" s="209" t="s">
        <v>938</v>
      </c>
      <c r="B44" s="665" t="s">
        <v>929</v>
      </c>
      <c r="C44" s="641">
        <v>1</v>
      </c>
      <c r="D44" s="641">
        <v>7</v>
      </c>
      <c r="E44" s="641"/>
      <c r="F44" s="641">
        <v>59</v>
      </c>
      <c r="G44" s="641"/>
      <c r="H44" s="641"/>
      <c r="I44" s="640" t="s">
        <v>910</v>
      </c>
      <c r="J44" s="642" t="s">
        <v>787</v>
      </c>
      <c r="K44" s="642" t="s">
        <v>718</v>
      </c>
      <c r="L44" s="643">
        <v>1963</v>
      </c>
      <c r="M44" s="209" t="s">
        <v>930</v>
      </c>
      <c r="N44" s="644" t="s">
        <v>931</v>
      </c>
      <c r="O44" s="640" t="s">
        <v>856</v>
      </c>
      <c r="P44" s="642" t="s">
        <v>739</v>
      </c>
      <c r="Q44" s="642" t="s">
        <v>718</v>
      </c>
      <c r="R44" s="643">
        <v>1990</v>
      </c>
      <c r="S44" s="644" t="s">
        <v>932</v>
      </c>
      <c r="T44" s="642" t="s">
        <v>734</v>
      </c>
      <c r="U44" s="642" t="s">
        <v>735</v>
      </c>
      <c r="V44" s="643">
        <v>1999</v>
      </c>
      <c r="W44" s="643">
        <v>23</v>
      </c>
      <c r="X44" s="643">
        <v>23</v>
      </c>
      <c r="Y44" s="643">
        <v>0</v>
      </c>
      <c r="Z44" s="643">
        <v>1</v>
      </c>
      <c r="AA44" s="213"/>
    </row>
    <row r="45" spans="1:27" ht="20.100000000000001" customHeight="1">
      <c r="A45" s="209" t="s">
        <v>1237</v>
      </c>
      <c r="B45" s="665" t="s">
        <v>934</v>
      </c>
      <c r="C45" s="641">
        <v>1</v>
      </c>
      <c r="D45" s="641">
        <v>7</v>
      </c>
      <c r="E45" s="641"/>
      <c r="F45" s="641">
        <v>41</v>
      </c>
      <c r="G45" s="641"/>
      <c r="H45" s="641"/>
      <c r="I45" s="640" t="s">
        <v>745</v>
      </c>
      <c r="J45" s="642" t="s">
        <v>737</v>
      </c>
      <c r="K45" s="642" t="s">
        <v>732</v>
      </c>
      <c r="L45" s="643">
        <v>1981</v>
      </c>
      <c r="M45" s="209" t="s">
        <v>935</v>
      </c>
      <c r="N45" s="644" t="s">
        <v>936</v>
      </c>
      <c r="O45" s="640" t="s">
        <v>865</v>
      </c>
      <c r="P45" s="642" t="s">
        <v>735</v>
      </c>
      <c r="Q45" s="642" t="s">
        <v>728</v>
      </c>
      <c r="R45" s="643">
        <v>2003</v>
      </c>
      <c r="S45" s="644" t="s">
        <v>937</v>
      </c>
      <c r="T45" s="642" t="s">
        <v>734</v>
      </c>
      <c r="U45" s="642" t="s">
        <v>735</v>
      </c>
      <c r="V45" s="643">
        <v>2005</v>
      </c>
      <c r="W45" s="643">
        <v>16</v>
      </c>
      <c r="X45" s="643">
        <v>16</v>
      </c>
      <c r="Y45" s="643">
        <v>10</v>
      </c>
      <c r="Z45" s="643">
        <v>25</v>
      </c>
      <c r="AA45" s="213"/>
    </row>
    <row r="46" spans="1:27" ht="20.100000000000001" customHeight="1">
      <c r="A46" s="209" t="s">
        <v>944</v>
      </c>
      <c r="B46" s="665" t="s">
        <v>939</v>
      </c>
      <c r="C46" s="641">
        <v>1</v>
      </c>
      <c r="D46" s="641">
        <v>7</v>
      </c>
      <c r="E46" s="641"/>
      <c r="F46" s="641">
        <v>40</v>
      </c>
      <c r="G46" s="641"/>
      <c r="H46" s="641"/>
      <c r="I46" s="640" t="s">
        <v>829</v>
      </c>
      <c r="J46" s="642" t="s">
        <v>850</v>
      </c>
      <c r="K46" s="642" t="s">
        <v>743</v>
      </c>
      <c r="L46" s="643">
        <v>1982</v>
      </c>
      <c r="M46" s="209" t="s">
        <v>940</v>
      </c>
      <c r="N46" s="644" t="s">
        <v>931</v>
      </c>
      <c r="O46" s="640" t="s">
        <v>721</v>
      </c>
      <c r="P46" s="642" t="s">
        <v>780</v>
      </c>
      <c r="Q46" s="642" t="s">
        <v>728</v>
      </c>
      <c r="R46" s="643">
        <v>2005</v>
      </c>
      <c r="S46" s="644" t="s">
        <v>941</v>
      </c>
      <c r="T46" s="642" t="s">
        <v>718</v>
      </c>
      <c r="U46" s="642" t="s">
        <v>735</v>
      </c>
      <c r="V46" s="643">
        <v>2009</v>
      </c>
      <c r="W46" s="643">
        <v>12</v>
      </c>
      <c r="X46" s="643">
        <v>12</v>
      </c>
      <c r="Y46" s="643">
        <v>5</v>
      </c>
      <c r="Z46" s="643">
        <v>18</v>
      </c>
      <c r="AA46" s="213"/>
    </row>
    <row r="47" spans="1:27" ht="20.100000000000001" customHeight="1">
      <c r="A47" s="209" t="s">
        <v>947</v>
      </c>
      <c r="B47" s="665" t="s">
        <v>945</v>
      </c>
      <c r="C47" s="641">
        <v>1</v>
      </c>
      <c r="D47" s="641">
        <v>8</v>
      </c>
      <c r="E47" s="641">
        <v>2</v>
      </c>
      <c r="F47" s="641">
        <v>64</v>
      </c>
      <c r="G47" s="641"/>
      <c r="H47" s="641"/>
      <c r="I47" s="640" t="s">
        <v>745</v>
      </c>
      <c r="J47" s="642" t="s">
        <v>787</v>
      </c>
      <c r="K47" s="642" t="s">
        <v>717</v>
      </c>
      <c r="L47" s="643">
        <v>1958</v>
      </c>
      <c r="M47" s="209" t="s">
        <v>946</v>
      </c>
      <c r="N47" s="644" t="s">
        <v>720</v>
      </c>
      <c r="O47" s="640" t="s">
        <v>942</v>
      </c>
      <c r="P47" s="642" t="s">
        <v>787</v>
      </c>
      <c r="Q47" s="642" t="s">
        <v>728</v>
      </c>
      <c r="R47" s="643">
        <v>1981</v>
      </c>
      <c r="S47" s="644" t="s">
        <v>943</v>
      </c>
      <c r="T47" s="642" t="s">
        <v>784</v>
      </c>
      <c r="U47" s="642" t="s">
        <v>791</v>
      </c>
      <c r="V47" s="643">
        <v>1993</v>
      </c>
      <c r="W47" s="643">
        <v>39</v>
      </c>
      <c r="X47" s="643">
        <v>39</v>
      </c>
      <c r="Y47" s="643">
        <v>6</v>
      </c>
      <c r="Z47" s="643">
        <v>24</v>
      </c>
      <c r="AA47" s="646"/>
    </row>
    <row r="48" spans="1:27" ht="20.100000000000001" customHeight="1">
      <c r="A48" s="209" t="s">
        <v>950</v>
      </c>
      <c r="B48" s="665" t="s">
        <v>948</v>
      </c>
      <c r="C48" s="641">
        <v>1</v>
      </c>
      <c r="D48" s="641">
        <v>7</v>
      </c>
      <c r="E48" s="641">
        <v>1</v>
      </c>
      <c r="F48" s="641">
        <v>60</v>
      </c>
      <c r="G48" s="641"/>
      <c r="H48" s="641"/>
      <c r="I48" s="640" t="s">
        <v>745</v>
      </c>
      <c r="J48" s="642" t="s">
        <v>840</v>
      </c>
      <c r="K48" s="642" t="s">
        <v>734</v>
      </c>
      <c r="L48" s="643">
        <v>1962</v>
      </c>
      <c r="M48" s="209" t="s">
        <v>949</v>
      </c>
      <c r="N48" s="644" t="s">
        <v>720</v>
      </c>
      <c r="O48" s="640" t="s">
        <v>942</v>
      </c>
      <c r="P48" s="642" t="s">
        <v>731</v>
      </c>
      <c r="Q48" s="642" t="s">
        <v>791</v>
      </c>
      <c r="R48" s="643">
        <v>1988</v>
      </c>
      <c r="S48" s="644" t="s">
        <v>943</v>
      </c>
      <c r="T48" s="642" t="s">
        <v>760</v>
      </c>
      <c r="U48" s="642" t="s">
        <v>732</v>
      </c>
      <c r="V48" s="643">
        <v>1989</v>
      </c>
      <c r="W48" s="643">
        <v>33</v>
      </c>
      <c r="X48" s="643">
        <v>33</v>
      </c>
      <c r="Y48" s="643">
        <v>3</v>
      </c>
      <c r="Z48" s="643">
        <v>18</v>
      </c>
      <c r="AA48" s="646"/>
    </row>
    <row r="49" spans="1:27" ht="20.100000000000001" customHeight="1">
      <c r="A49" s="209" t="s">
        <v>954</v>
      </c>
      <c r="B49" s="665" t="s">
        <v>951</v>
      </c>
      <c r="C49" s="641">
        <v>1</v>
      </c>
      <c r="D49" s="641">
        <v>7</v>
      </c>
      <c r="E49" s="641"/>
      <c r="F49" s="641">
        <v>55</v>
      </c>
      <c r="G49" s="641"/>
      <c r="H49" s="641"/>
      <c r="I49" s="640" t="s">
        <v>952</v>
      </c>
      <c r="J49" s="642" t="s">
        <v>790</v>
      </c>
      <c r="K49" s="642" t="s">
        <v>718</v>
      </c>
      <c r="L49" s="643">
        <v>1967</v>
      </c>
      <c r="M49" s="209" t="s">
        <v>953</v>
      </c>
      <c r="N49" s="644" t="s">
        <v>720</v>
      </c>
      <c r="O49" s="640" t="s">
        <v>753</v>
      </c>
      <c r="P49" s="642" t="s">
        <v>737</v>
      </c>
      <c r="Q49" s="642" t="s">
        <v>791</v>
      </c>
      <c r="R49" s="643">
        <v>1993</v>
      </c>
      <c r="S49" s="644" t="s">
        <v>943</v>
      </c>
      <c r="T49" s="642" t="s">
        <v>784</v>
      </c>
      <c r="U49" s="642" t="s">
        <v>791</v>
      </c>
      <c r="V49" s="643">
        <v>1993</v>
      </c>
      <c r="W49" s="643">
        <v>29</v>
      </c>
      <c r="X49" s="643">
        <v>29</v>
      </c>
      <c r="Y49" s="643">
        <v>0</v>
      </c>
      <c r="Z49" s="643">
        <v>17</v>
      </c>
      <c r="AA49" s="646"/>
    </row>
    <row r="50" spans="1:27" ht="20.100000000000001" customHeight="1">
      <c r="A50" s="209" t="s">
        <v>959</v>
      </c>
      <c r="B50" s="665" t="s">
        <v>955</v>
      </c>
      <c r="C50" s="641">
        <v>1</v>
      </c>
      <c r="D50" s="641">
        <v>7</v>
      </c>
      <c r="E50" s="641"/>
      <c r="F50" s="641">
        <v>63</v>
      </c>
      <c r="G50" s="641"/>
      <c r="H50" s="641"/>
      <c r="I50" s="640" t="s">
        <v>956</v>
      </c>
      <c r="J50" s="642" t="s">
        <v>767</v>
      </c>
      <c r="K50" s="642" t="s">
        <v>743</v>
      </c>
      <c r="L50" s="643">
        <v>1959</v>
      </c>
      <c r="M50" s="209" t="s">
        <v>957</v>
      </c>
      <c r="N50" s="644" t="s">
        <v>958</v>
      </c>
      <c r="O50" s="640" t="s">
        <v>856</v>
      </c>
      <c r="P50" s="642" t="s">
        <v>737</v>
      </c>
      <c r="Q50" s="642" t="s">
        <v>718</v>
      </c>
      <c r="R50" s="643">
        <v>1985</v>
      </c>
      <c r="S50" s="644" t="s">
        <v>943</v>
      </c>
      <c r="T50" s="642" t="s">
        <v>787</v>
      </c>
      <c r="U50" s="642" t="s">
        <v>734</v>
      </c>
      <c r="V50" s="643">
        <v>2002</v>
      </c>
      <c r="W50" s="643">
        <v>20</v>
      </c>
      <c r="X50" s="643">
        <v>20</v>
      </c>
      <c r="Y50" s="643">
        <v>10</v>
      </c>
      <c r="Z50" s="643">
        <v>24</v>
      </c>
      <c r="AA50" s="646"/>
    </row>
    <row r="51" spans="1:27" ht="20.100000000000001" customHeight="1">
      <c r="A51" s="209" t="s">
        <v>963</v>
      </c>
      <c r="B51" s="665" t="s">
        <v>960</v>
      </c>
      <c r="C51" s="641">
        <v>1</v>
      </c>
      <c r="D51" s="641">
        <v>7</v>
      </c>
      <c r="E51" s="641"/>
      <c r="F51" s="641">
        <v>60</v>
      </c>
      <c r="G51" s="641"/>
      <c r="H51" s="641"/>
      <c r="I51" s="640" t="s">
        <v>910</v>
      </c>
      <c r="J51" s="642" t="s">
        <v>739</v>
      </c>
      <c r="K51" s="642" t="s">
        <v>722</v>
      </c>
      <c r="L51" s="643">
        <v>1961</v>
      </c>
      <c r="M51" s="209" t="s">
        <v>961</v>
      </c>
      <c r="N51" s="644" t="s">
        <v>962</v>
      </c>
      <c r="O51" s="640" t="s">
        <v>875</v>
      </c>
      <c r="P51" s="642" t="s">
        <v>740</v>
      </c>
      <c r="Q51" s="642" t="s">
        <v>728</v>
      </c>
      <c r="R51" s="643">
        <v>1987</v>
      </c>
      <c r="S51" s="644" t="s">
        <v>943</v>
      </c>
      <c r="T51" s="642" t="s">
        <v>734</v>
      </c>
      <c r="U51" s="642" t="s">
        <v>735</v>
      </c>
      <c r="V51" s="643">
        <v>2003</v>
      </c>
      <c r="W51" s="643">
        <v>34</v>
      </c>
      <c r="X51" s="643">
        <v>34</v>
      </c>
      <c r="Y51" s="643">
        <v>7</v>
      </c>
      <c r="Z51" s="643">
        <v>9</v>
      </c>
      <c r="AA51" s="646"/>
    </row>
    <row r="52" spans="1:27" ht="20.100000000000001" customHeight="1">
      <c r="A52" s="209" t="s">
        <v>966</v>
      </c>
      <c r="B52" s="665" t="s">
        <v>964</v>
      </c>
      <c r="C52" s="641">
        <v>1</v>
      </c>
      <c r="D52" s="641">
        <v>7</v>
      </c>
      <c r="E52" s="641"/>
      <c r="F52" s="641">
        <v>56</v>
      </c>
      <c r="G52" s="641"/>
      <c r="H52" s="641"/>
      <c r="I52" s="640" t="s">
        <v>716</v>
      </c>
      <c r="J52" s="642" t="s">
        <v>836</v>
      </c>
      <c r="K52" s="642" t="s">
        <v>743</v>
      </c>
      <c r="L52" s="643">
        <v>1966</v>
      </c>
      <c r="M52" s="209" t="s">
        <v>965</v>
      </c>
      <c r="N52" s="644" t="s">
        <v>720</v>
      </c>
      <c r="O52" s="640" t="s">
        <v>942</v>
      </c>
      <c r="P52" s="642" t="s">
        <v>790</v>
      </c>
      <c r="Q52" s="642" t="s">
        <v>717</v>
      </c>
      <c r="R52" s="643">
        <v>1991</v>
      </c>
      <c r="S52" s="644" t="s">
        <v>943</v>
      </c>
      <c r="T52" s="642" t="s">
        <v>760</v>
      </c>
      <c r="U52" s="642" t="s">
        <v>735</v>
      </c>
      <c r="V52" s="643">
        <v>2005</v>
      </c>
      <c r="W52" s="643">
        <v>26</v>
      </c>
      <c r="X52" s="643">
        <v>26</v>
      </c>
      <c r="Y52" s="643">
        <v>3</v>
      </c>
      <c r="Z52" s="643">
        <v>4</v>
      </c>
      <c r="AA52" s="646"/>
    </row>
    <row r="53" spans="1:27" ht="20.100000000000001" customHeight="1">
      <c r="A53" s="209" t="s">
        <v>970</v>
      </c>
      <c r="B53" s="665" t="s">
        <v>967</v>
      </c>
      <c r="C53" s="641">
        <v>1</v>
      </c>
      <c r="D53" s="641">
        <v>9</v>
      </c>
      <c r="E53" s="641">
        <v>2</v>
      </c>
      <c r="F53" s="641">
        <v>56</v>
      </c>
      <c r="G53" s="641"/>
      <c r="H53" s="641"/>
      <c r="I53" s="640" t="s">
        <v>968</v>
      </c>
      <c r="J53" s="642" t="s">
        <v>718</v>
      </c>
      <c r="K53" s="642" t="s">
        <v>734</v>
      </c>
      <c r="L53" s="643">
        <v>1966</v>
      </c>
      <c r="M53" s="209" t="s">
        <v>969</v>
      </c>
      <c r="N53" s="644" t="s">
        <v>720</v>
      </c>
      <c r="O53" s="640" t="s">
        <v>942</v>
      </c>
      <c r="P53" s="642" t="s">
        <v>850</v>
      </c>
      <c r="Q53" s="642" t="s">
        <v>768</v>
      </c>
      <c r="R53" s="643">
        <v>1991</v>
      </c>
      <c r="S53" s="644" t="s">
        <v>943</v>
      </c>
      <c r="T53" s="642" t="s">
        <v>734</v>
      </c>
      <c r="U53" s="642" t="s">
        <v>735</v>
      </c>
      <c r="V53" s="643">
        <v>1998</v>
      </c>
      <c r="W53" s="643">
        <v>28</v>
      </c>
      <c r="X53" s="643">
        <v>28</v>
      </c>
      <c r="Y53" s="643">
        <v>10</v>
      </c>
      <c r="Z53" s="643">
        <v>22</v>
      </c>
      <c r="AA53" s="646"/>
    </row>
    <row r="54" spans="1:27" ht="20.100000000000001" customHeight="1">
      <c r="A54" s="209" t="s">
        <v>974</v>
      </c>
      <c r="B54" s="665" t="s">
        <v>971</v>
      </c>
      <c r="C54" s="641">
        <v>1</v>
      </c>
      <c r="D54" s="641">
        <v>7</v>
      </c>
      <c r="E54" s="641"/>
      <c r="F54" s="641">
        <v>44</v>
      </c>
      <c r="G54" s="641"/>
      <c r="H54" s="641"/>
      <c r="I54" s="640" t="s">
        <v>745</v>
      </c>
      <c r="J54" s="642" t="s">
        <v>743</v>
      </c>
      <c r="K54" s="642" t="s">
        <v>732</v>
      </c>
      <c r="L54" s="643">
        <v>1978</v>
      </c>
      <c r="M54" s="209" t="s">
        <v>972</v>
      </c>
      <c r="N54" s="644" t="s">
        <v>958</v>
      </c>
      <c r="O54" s="640" t="s">
        <v>856</v>
      </c>
      <c r="P54" s="642" t="s">
        <v>740</v>
      </c>
      <c r="Q54" s="642" t="s">
        <v>740</v>
      </c>
      <c r="R54" s="643">
        <v>2003</v>
      </c>
      <c r="S54" s="644" t="s">
        <v>973</v>
      </c>
      <c r="T54" s="642" t="s">
        <v>718</v>
      </c>
      <c r="U54" s="642" t="s">
        <v>735</v>
      </c>
      <c r="V54" s="643">
        <v>2009</v>
      </c>
      <c r="W54" s="643">
        <v>16</v>
      </c>
      <c r="X54" s="643">
        <v>16</v>
      </c>
      <c r="Y54" s="643">
        <v>0</v>
      </c>
      <c r="Z54" s="643">
        <v>1</v>
      </c>
      <c r="AA54" s="646"/>
    </row>
    <row r="55" spans="1:27" ht="20.100000000000001" customHeight="1">
      <c r="A55" s="209" t="s">
        <v>979</v>
      </c>
      <c r="B55" s="665" t="s">
        <v>975</v>
      </c>
      <c r="C55" s="641">
        <v>1</v>
      </c>
      <c r="D55" s="641">
        <v>7</v>
      </c>
      <c r="E55" s="641"/>
      <c r="F55" s="641">
        <v>43</v>
      </c>
      <c r="G55" s="641"/>
      <c r="H55" s="641"/>
      <c r="I55" s="640" t="s">
        <v>910</v>
      </c>
      <c r="J55" s="642" t="s">
        <v>727</v>
      </c>
      <c r="K55" s="642" t="s">
        <v>791</v>
      </c>
      <c r="L55" s="643">
        <v>1979</v>
      </c>
      <c r="M55" s="209" t="s">
        <v>976</v>
      </c>
      <c r="N55" s="644" t="s">
        <v>977</v>
      </c>
      <c r="O55" s="640" t="s">
        <v>854</v>
      </c>
      <c r="P55" s="642" t="s">
        <v>740</v>
      </c>
      <c r="Q55" s="642" t="s">
        <v>737</v>
      </c>
      <c r="R55" s="643">
        <v>2008</v>
      </c>
      <c r="S55" s="644" t="s">
        <v>978</v>
      </c>
      <c r="T55" s="642" t="s">
        <v>717</v>
      </c>
      <c r="U55" s="642" t="s">
        <v>735</v>
      </c>
      <c r="V55" s="643">
        <v>2008</v>
      </c>
      <c r="W55" s="643">
        <v>13</v>
      </c>
      <c r="X55" s="643">
        <v>13</v>
      </c>
      <c r="Y55" s="643">
        <v>11</v>
      </c>
      <c r="Z55" s="643">
        <v>28</v>
      </c>
      <c r="AA55" s="646"/>
    </row>
    <row r="56" spans="1:27" ht="20.100000000000001" customHeight="1">
      <c r="A56" s="209" t="s">
        <v>986</v>
      </c>
      <c r="B56" s="665" t="s">
        <v>980</v>
      </c>
      <c r="C56" s="641">
        <v>1</v>
      </c>
      <c r="D56" s="641">
        <v>7</v>
      </c>
      <c r="E56" s="641"/>
      <c r="F56" s="641">
        <v>50</v>
      </c>
      <c r="G56" s="641"/>
      <c r="H56" s="641"/>
      <c r="I56" s="640" t="s">
        <v>981</v>
      </c>
      <c r="J56" s="642" t="s">
        <v>760</v>
      </c>
      <c r="K56" s="642" t="s">
        <v>768</v>
      </c>
      <c r="L56" s="643">
        <v>1972</v>
      </c>
      <c r="M56" s="209" t="s">
        <v>982</v>
      </c>
      <c r="N56" s="644" t="s">
        <v>983</v>
      </c>
      <c r="O56" s="640" t="s">
        <v>984</v>
      </c>
      <c r="P56" s="642" t="s">
        <v>787</v>
      </c>
      <c r="Q56" s="642" t="s">
        <v>732</v>
      </c>
      <c r="R56" s="643">
        <v>2003</v>
      </c>
      <c r="S56" s="644" t="s">
        <v>985</v>
      </c>
      <c r="T56" s="642" t="s">
        <v>734</v>
      </c>
      <c r="U56" s="642" t="s">
        <v>735</v>
      </c>
      <c r="V56" s="643">
        <v>2005</v>
      </c>
      <c r="W56" s="643">
        <v>23</v>
      </c>
      <c r="X56" s="643">
        <v>23</v>
      </c>
      <c r="Y56" s="643">
        <v>2</v>
      </c>
      <c r="Z56" s="643">
        <v>15</v>
      </c>
      <c r="AA56" s="646"/>
    </row>
    <row r="57" spans="1:27" ht="20.100000000000001" customHeight="1">
      <c r="A57" s="209" t="s">
        <v>992</v>
      </c>
      <c r="B57" s="665" t="s">
        <v>987</v>
      </c>
      <c r="C57" s="641">
        <v>1</v>
      </c>
      <c r="D57" s="641">
        <v>8</v>
      </c>
      <c r="E57" s="641">
        <v>2</v>
      </c>
      <c r="F57" s="641">
        <v>54</v>
      </c>
      <c r="G57" s="641"/>
      <c r="H57" s="641"/>
      <c r="I57" s="640" t="s">
        <v>988</v>
      </c>
      <c r="J57" s="642" t="s">
        <v>767</v>
      </c>
      <c r="K57" s="642" t="s">
        <v>718</v>
      </c>
      <c r="L57" s="643">
        <v>1968</v>
      </c>
      <c r="M57" s="209" t="s">
        <v>989</v>
      </c>
      <c r="N57" s="644" t="s">
        <v>990</v>
      </c>
      <c r="O57" s="640" t="s">
        <v>942</v>
      </c>
      <c r="P57" s="642" t="s">
        <v>737</v>
      </c>
      <c r="Q57" s="642" t="s">
        <v>717</v>
      </c>
      <c r="R57" s="643">
        <v>1992</v>
      </c>
      <c r="S57" s="644" t="s">
        <v>991</v>
      </c>
      <c r="T57" s="642" t="s">
        <v>734</v>
      </c>
      <c r="U57" s="642" t="s">
        <v>735</v>
      </c>
      <c r="V57" s="643">
        <v>2010</v>
      </c>
      <c r="W57" s="643">
        <v>28</v>
      </c>
      <c r="X57" s="643">
        <v>28</v>
      </c>
      <c r="Y57" s="643">
        <v>8</v>
      </c>
      <c r="Z57" s="643">
        <v>15</v>
      </c>
      <c r="AA57" s="646"/>
    </row>
    <row r="58" spans="1:27" ht="20.100000000000001" customHeight="1">
      <c r="A58" s="209" t="s">
        <v>996</v>
      </c>
      <c r="B58" s="665" t="s">
        <v>993</v>
      </c>
      <c r="C58" s="641">
        <v>1</v>
      </c>
      <c r="D58" s="641">
        <v>7</v>
      </c>
      <c r="E58" s="641"/>
      <c r="F58" s="641">
        <v>53</v>
      </c>
      <c r="G58" s="641"/>
      <c r="H58" s="641"/>
      <c r="I58" s="640" t="s">
        <v>716</v>
      </c>
      <c r="J58" s="642" t="s">
        <v>731</v>
      </c>
      <c r="K58" s="642" t="s">
        <v>732</v>
      </c>
      <c r="L58" s="643">
        <v>1969</v>
      </c>
      <c r="M58" s="209" t="s">
        <v>994</v>
      </c>
      <c r="N58" s="644" t="s">
        <v>958</v>
      </c>
      <c r="O58" s="640" t="s">
        <v>856</v>
      </c>
      <c r="P58" s="642" t="s">
        <v>718</v>
      </c>
      <c r="Q58" s="642" t="s">
        <v>737</v>
      </c>
      <c r="R58" s="643">
        <v>1997</v>
      </c>
      <c r="S58" s="644" t="s">
        <v>995</v>
      </c>
      <c r="T58" s="642" t="s">
        <v>734</v>
      </c>
      <c r="U58" s="642" t="s">
        <v>735</v>
      </c>
      <c r="V58" s="643">
        <v>1998</v>
      </c>
      <c r="W58" s="643">
        <v>25</v>
      </c>
      <c r="X58" s="643">
        <v>25</v>
      </c>
      <c r="Y58" s="643">
        <v>0</v>
      </c>
      <c r="Z58" s="643">
        <v>2</v>
      </c>
      <c r="AA58" s="213"/>
    </row>
    <row r="59" spans="1:27" ht="20.100000000000001" customHeight="1">
      <c r="A59" s="209" t="s">
        <v>1002</v>
      </c>
      <c r="B59" s="665" t="s">
        <v>997</v>
      </c>
      <c r="C59" s="641">
        <v>1</v>
      </c>
      <c r="D59" s="641">
        <v>7</v>
      </c>
      <c r="E59" s="641"/>
      <c r="F59" s="641">
        <v>59</v>
      </c>
      <c r="G59" s="641"/>
      <c r="H59" s="641"/>
      <c r="I59" s="640" t="s">
        <v>998</v>
      </c>
      <c r="J59" s="642" t="s">
        <v>740</v>
      </c>
      <c r="K59" s="642" t="s">
        <v>734</v>
      </c>
      <c r="L59" s="643">
        <v>1963</v>
      </c>
      <c r="M59" s="209" t="s">
        <v>999</v>
      </c>
      <c r="N59" s="644" t="s">
        <v>1000</v>
      </c>
      <c r="O59" s="640" t="s">
        <v>753</v>
      </c>
      <c r="P59" s="642" t="s">
        <v>727</v>
      </c>
      <c r="Q59" s="642" t="s">
        <v>791</v>
      </c>
      <c r="R59" s="643">
        <v>1994</v>
      </c>
      <c r="S59" s="644" t="s">
        <v>1001</v>
      </c>
      <c r="T59" s="642" t="s">
        <v>740</v>
      </c>
      <c r="U59" s="642" t="s">
        <v>735</v>
      </c>
      <c r="V59" s="643">
        <v>1995</v>
      </c>
      <c r="W59" s="643">
        <v>29</v>
      </c>
      <c r="X59" s="643">
        <v>29</v>
      </c>
      <c r="Y59" s="643">
        <v>6</v>
      </c>
      <c r="Z59" s="643">
        <v>23</v>
      </c>
      <c r="AA59" s="646"/>
    </row>
    <row r="60" spans="1:27" ht="20.100000000000001" customHeight="1">
      <c r="A60" s="209" t="s">
        <v>1006</v>
      </c>
      <c r="B60" s="667" t="s">
        <v>1003</v>
      </c>
      <c r="C60" s="209" t="s">
        <v>715</v>
      </c>
      <c r="D60" s="209" t="s">
        <v>762</v>
      </c>
      <c r="E60" s="209"/>
      <c r="F60" s="209" t="s">
        <v>1015</v>
      </c>
      <c r="G60" s="209"/>
      <c r="H60" s="209"/>
      <c r="I60" s="640" t="s">
        <v>716</v>
      </c>
      <c r="J60" s="642" t="s">
        <v>735</v>
      </c>
      <c r="K60" s="642" t="s">
        <v>722</v>
      </c>
      <c r="L60" s="643">
        <v>1962</v>
      </c>
      <c r="M60" s="209" t="s">
        <v>1005</v>
      </c>
      <c r="N60" s="644" t="s">
        <v>1000</v>
      </c>
      <c r="O60" s="640" t="s">
        <v>875</v>
      </c>
      <c r="P60" s="642" t="s">
        <v>784</v>
      </c>
      <c r="Q60" s="642" t="s">
        <v>717</v>
      </c>
      <c r="R60" s="643">
        <v>1987</v>
      </c>
      <c r="S60" s="644" t="s">
        <v>995</v>
      </c>
      <c r="T60" s="642" t="s">
        <v>735</v>
      </c>
      <c r="U60" s="642" t="s">
        <v>728</v>
      </c>
      <c r="V60" s="643">
        <v>2013</v>
      </c>
      <c r="W60" s="643">
        <v>34</v>
      </c>
      <c r="X60" s="643">
        <v>34</v>
      </c>
      <c r="Y60" s="643">
        <v>6</v>
      </c>
      <c r="Z60" s="643">
        <v>9</v>
      </c>
      <c r="AA60" s="646"/>
    </row>
    <row r="61" spans="1:27" ht="20.100000000000001" customHeight="1">
      <c r="A61" s="209" t="s">
        <v>1004</v>
      </c>
      <c r="B61" s="665" t="s">
        <v>1007</v>
      </c>
      <c r="C61" s="641">
        <v>1</v>
      </c>
      <c r="D61" s="641">
        <v>5</v>
      </c>
      <c r="E61" s="641"/>
      <c r="F61" s="641">
        <v>22</v>
      </c>
      <c r="G61" s="641"/>
      <c r="H61" s="641"/>
      <c r="I61" s="640" t="s">
        <v>716</v>
      </c>
      <c r="J61" s="642" t="s">
        <v>727</v>
      </c>
      <c r="K61" s="642" t="s">
        <v>740</v>
      </c>
      <c r="L61" s="643">
        <v>1999</v>
      </c>
      <c r="M61" s="209" t="s">
        <v>1008</v>
      </c>
      <c r="N61" s="644" t="s">
        <v>1009</v>
      </c>
      <c r="O61" s="640" t="s">
        <v>1010</v>
      </c>
      <c r="P61" s="642" t="s">
        <v>836</v>
      </c>
      <c r="Q61" s="642" t="s">
        <v>735</v>
      </c>
      <c r="R61" s="643">
        <v>2019</v>
      </c>
      <c r="S61" s="644" t="s">
        <v>1011</v>
      </c>
      <c r="T61" s="642" t="s">
        <v>718</v>
      </c>
      <c r="U61" s="642" t="s">
        <v>722</v>
      </c>
      <c r="V61" s="643">
        <v>2019</v>
      </c>
      <c r="W61" s="643">
        <v>2</v>
      </c>
      <c r="X61" s="643">
        <v>2</v>
      </c>
      <c r="Y61" s="643">
        <v>6</v>
      </c>
      <c r="Z61" s="643">
        <v>29</v>
      </c>
      <c r="AA61" s="213"/>
    </row>
    <row r="62" spans="1:27" ht="20.100000000000001" customHeight="1">
      <c r="A62" s="209" t="s">
        <v>1015</v>
      </c>
      <c r="B62" s="665" t="s">
        <v>1012</v>
      </c>
      <c r="C62" s="641">
        <v>1</v>
      </c>
      <c r="D62" s="641">
        <v>7</v>
      </c>
      <c r="E62" s="641"/>
      <c r="F62" s="641">
        <v>29</v>
      </c>
      <c r="G62" s="641"/>
      <c r="H62" s="641"/>
      <c r="I62" s="640" t="s">
        <v>910</v>
      </c>
      <c r="J62" s="642" t="s">
        <v>767</v>
      </c>
      <c r="K62" s="642" t="s">
        <v>791</v>
      </c>
      <c r="L62" s="643">
        <v>1993</v>
      </c>
      <c r="M62" s="209" t="s">
        <v>1013</v>
      </c>
      <c r="N62" s="644" t="s">
        <v>1000</v>
      </c>
      <c r="O62" s="640" t="s">
        <v>721</v>
      </c>
      <c r="P62" s="642" t="s">
        <v>849</v>
      </c>
      <c r="Q62" s="642" t="s">
        <v>735</v>
      </c>
      <c r="R62" s="643">
        <v>2017</v>
      </c>
      <c r="S62" s="644" t="s">
        <v>1014</v>
      </c>
      <c r="T62" s="642" t="s">
        <v>734</v>
      </c>
      <c r="U62" s="642" t="s">
        <v>735</v>
      </c>
      <c r="V62" s="643">
        <v>2018</v>
      </c>
      <c r="W62" s="643">
        <v>4</v>
      </c>
      <c r="X62" s="643">
        <v>4</v>
      </c>
      <c r="Y62" s="643">
        <v>1</v>
      </c>
      <c r="Z62" s="643">
        <v>27</v>
      </c>
      <c r="AA62" s="213"/>
    </row>
    <row r="63" spans="1:27" ht="20.100000000000001" customHeight="1">
      <c r="A63" s="209" t="s">
        <v>1018</v>
      </c>
      <c r="B63" s="665" t="s">
        <v>1016</v>
      </c>
      <c r="C63" s="641">
        <v>1</v>
      </c>
      <c r="D63" s="641">
        <v>7</v>
      </c>
      <c r="E63" s="641"/>
      <c r="F63" s="641">
        <v>37</v>
      </c>
      <c r="G63" s="641"/>
      <c r="H63" s="641"/>
      <c r="I63" s="640" t="s">
        <v>716</v>
      </c>
      <c r="J63" s="642" t="s">
        <v>742</v>
      </c>
      <c r="K63" s="642" t="s">
        <v>734</v>
      </c>
      <c r="L63" s="643">
        <v>1985</v>
      </c>
      <c r="M63" s="209" t="s">
        <v>1017</v>
      </c>
      <c r="N63" s="644" t="s">
        <v>1000</v>
      </c>
      <c r="O63" s="640" t="s">
        <v>721</v>
      </c>
      <c r="P63" s="642" t="s">
        <v>808</v>
      </c>
      <c r="Q63" s="642" t="s">
        <v>732</v>
      </c>
      <c r="R63" s="643">
        <v>2009</v>
      </c>
      <c r="S63" s="644" t="s">
        <v>1014</v>
      </c>
      <c r="T63" s="642" t="s">
        <v>734</v>
      </c>
      <c r="U63" s="642" t="s">
        <v>735</v>
      </c>
      <c r="V63" s="643">
        <v>2018</v>
      </c>
      <c r="W63" s="643">
        <v>12</v>
      </c>
      <c r="X63" s="643">
        <v>12</v>
      </c>
      <c r="Y63" s="643">
        <v>2</v>
      </c>
      <c r="Z63" s="643">
        <v>12</v>
      </c>
      <c r="AA63" s="213"/>
    </row>
    <row r="64" spans="1:27" ht="20.100000000000001" customHeight="1">
      <c r="A64" s="209" t="s">
        <v>1021</v>
      </c>
      <c r="B64" s="665" t="s">
        <v>1019</v>
      </c>
      <c r="C64" s="641">
        <v>1</v>
      </c>
      <c r="D64" s="641">
        <v>7</v>
      </c>
      <c r="E64" s="641"/>
      <c r="F64" s="641">
        <v>30</v>
      </c>
      <c r="G64" s="641"/>
      <c r="H64" s="641"/>
      <c r="I64" s="640" t="s">
        <v>863</v>
      </c>
      <c r="J64" s="645" t="s">
        <v>722</v>
      </c>
      <c r="K64" s="642" t="s">
        <v>743</v>
      </c>
      <c r="L64" s="646">
        <v>1992</v>
      </c>
      <c r="M64" s="209" t="s">
        <v>1020</v>
      </c>
      <c r="N64" s="644" t="s">
        <v>1000</v>
      </c>
      <c r="O64" s="640" t="s">
        <v>721</v>
      </c>
      <c r="P64" s="645" t="s">
        <v>739</v>
      </c>
      <c r="Q64" s="642" t="s">
        <v>737</v>
      </c>
      <c r="R64" s="646">
        <v>2017</v>
      </c>
      <c r="S64" s="644" t="s">
        <v>1014</v>
      </c>
      <c r="T64" s="645" t="s">
        <v>734</v>
      </c>
      <c r="U64" s="642" t="s">
        <v>735</v>
      </c>
      <c r="V64" s="646">
        <v>2018</v>
      </c>
      <c r="W64" s="646">
        <v>3</v>
      </c>
      <c r="X64" s="646">
        <v>3</v>
      </c>
      <c r="Y64" s="646">
        <v>10</v>
      </c>
      <c r="Z64" s="646">
        <v>25</v>
      </c>
      <c r="AA64" s="213"/>
    </row>
    <row r="65" spans="1:27" ht="20.100000000000001" customHeight="1">
      <c r="A65" s="209" t="s">
        <v>1026</v>
      </c>
      <c r="B65" s="665" t="s">
        <v>1022</v>
      </c>
      <c r="C65" s="641">
        <v>1</v>
      </c>
      <c r="D65" s="641">
        <v>7</v>
      </c>
      <c r="E65" s="641"/>
      <c r="F65" s="641">
        <v>60</v>
      </c>
      <c r="G65" s="641"/>
      <c r="H65" s="641"/>
      <c r="I65" s="640" t="s">
        <v>910</v>
      </c>
      <c r="J65" s="642" t="s">
        <v>727</v>
      </c>
      <c r="K65" s="642" t="s">
        <v>722</v>
      </c>
      <c r="L65" s="643">
        <v>1961</v>
      </c>
      <c r="M65" s="209" t="s">
        <v>1023</v>
      </c>
      <c r="N65" s="644" t="s">
        <v>1024</v>
      </c>
      <c r="O65" s="640" t="s">
        <v>854</v>
      </c>
      <c r="P65" s="642" t="s">
        <v>791</v>
      </c>
      <c r="Q65" s="642" t="s">
        <v>732</v>
      </c>
      <c r="R65" s="643">
        <v>1986</v>
      </c>
      <c r="S65" s="644" t="s">
        <v>1025</v>
      </c>
      <c r="T65" s="642" t="s">
        <v>737</v>
      </c>
      <c r="U65" s="642" t="s">
        <v>735</v>
      </c>
      <c r="V65" s="643">
        <v>1996</v>
      </c>
      <c r="W65" s="643">
        <v>29</v>
      </c>
      <c r="X65" s="643">
        <v>29</v>
      </c>
      <c r="Y65" s="643"/>
      <c r="Z65" s="643">
        <v>29</v>
      </c>
      <c r="AA65" s="646"/>
    </row>
    <row r="66" spans="1:27" ht="20.100000000000001" customHeight="1">
      <c r="A66" s="209" t="s">
        <v>690</v>
      </c>
      <c r="B66" s="665" t="s">
        <v>1027</v>
      </c>
      <c r="C66" s="641">
        <v>1</v>
      </c>
      <c r="D66" s="641">
        <v>7</v>
      </c>
      <c r="E66" s="641"/>
      <c r="F66" s="641">
        <v>49</v>
      </c>
      <c r="G66" s="641"/>
      <c r="H66" s="641"/>
      <c r="I66" s="640" t="s">
        <v>829</v>
      </c>
      <c r="J66" s="642" t="s">
        <v>732</v>
      </c>
      <c r="K66" s="642" t="s">
        <v>722</v>
      </c>
      <c r="L66" s="643">
        <v>1972</v>
      </c>
      <c r="M66" s="209" t="s">
        <v>1028</v>
      </c>
      <c r="N66" s="644" t="s">
        <v>958</v>
      </c>
      <c r="O66" s="640" t="s">
        <v>856</v>
      </c>
      <c r="P66" s="642" t="s">
        <v>742</v>
      </c>
      <c r="Q66" s="642" t="s">
        <v>743</v>
      </c>
      <c r="R66" s="643">
        <v>1999</v>
      </c>
      <c r="S66" s="644" t="s">
        <v>1029</v>
      </c>
      <c r="T66" s="642" t="s">
        <v>734</v>
      </c>
      <c r="U66" s="642" t="s">
        <v>718</v>
      </c>
      <c r="V66" s="643">
        <v>1999</v>
      </c>
      <c r="W66" s="643">
        <v>23</v>
      </c>
      <c r="X66" s="643">
        <v>23</v>
      </c>
      <c r="Y66" s="643">
        <v>2</v>
      </c>
      <c r="Z66" s="643">
        <v>1</v>
      </c>
      <c r="AA66" s="213"/>
    </row>
    <row r="67" spans="1:27" ht="20.100000000000001" customHeight="1">
      <c r="A67" s="209" t="s">
        <v>1032</v>
      </c>
      <c r="B67" s="665" t="s">
        <v>1030</v>
      </c>
      <c r="C67" s="641">
        <v>1</v>
      </c>
      <c r="D67" s="641">
        <v>7</v>
      </c>
      <c r="E67" s="641"/>
      <c r="F67" s="641">
        <v>51</v>
      </c>
      <c r="G67" s="641"/>
      <c r="H67" s="641"/>
      <c r="I67" s="640" t="s">
        <v>910</v>
      </c>
      <c r="J67" s="642" t="s">
        <v>784</v>
      </c>
      <c r="K67" s="642" t="s">
        <v>743</v>
      </c>
      <c r="L67" s="643">
        <v>1971</v>
      </c>
      <c r="M67" s="209" t="s">
        <v>1031</v>
      </c>
      <c r="N67" s="644" t="s">
        <v>958</v>
      </c>
      <c r="O67" s="640" t="s">
        <v>856</v>
      </c>
      <c r="P67" s="642" t="s">
        <v>784</v>
      </c>
      <c r="Q67" s="642" t="s">
        <v>768</v>
      </c>
      <c r="R67" s="643">
        <v>1999</v>
      </c>
      <c r="S67" s="644" t="s">
        <v>1029</v>
      </c>
      <c r="T67" s="642" t="s">
        <v>734</v>
      </c>
      <c r="U67" s="642" t="s">
        <v>735</v>
      </c>
      <c r="V67" s="643">
        <v>1999</v>
      </c>
      <c r="W67" s="643">
        <v>23</v>
      </c>
      <c r="X67" s="643">
        <v>23</v>
      </c>
      <c r="Y67" s="643">
        <v>0</v>
      </c>
      <c r="Z67" s="643">
        <v>1</v>
      </c>
      <c r="AA67" s="213"/>
    </row>
    <row r="68" spans="1:27" ht="20.100000000000001" customHeight="1">
      <c r="A68" s="209" t="s">
        <v>1036</v>
      </c>
      <c r="B68" s="665" t="s">
        <v>1033</v>
      </c>
      <c r="C68" s="641">
        <v>1</v>
      </c>
      <c r="D68" s="641">
        <v>8</v>
      </c>
      <c r="E68" s="641"/>
      <c r="F68" s="641">
        <v>39</v>
      </c>
      <c r="G68" s="641"/>
      <c r="H68" s="641"/>
      <c r="I68" s="640" t="s">
        <v>745</v>
      </c>
      <c r="J68" s="642" t="s">
        <v>740</v>
      </c>
      <c r="K68" s="642" t="s">
        <v>722</v>
      </c>
      <c r="L68" s="643">
        <v>1982</v>
      </c>
      <c r="M68" s="209" t="s">
        <v>1034</v>
      </c>
      <c r="N68" s="644" t="s">
        <v>958</v>
      </c>
      <c r="O68" s="640" t="s">
        <v>856</v>
      </c>
      <c r="P68" s="642" t="s">
        <v>717</v>
      </c>
      <c r="Q68" s="642" t="s">
        <v>768</v>
      </c>
      <c r="R68" s="643">
        <v>2007</v>
      </c>
      <c r="S68" s="644" t="s">
        <v>1035</v>
      </c>
      <c r="T68" s="642" t="s">
        <v>727</v>
      </c>
      <c r="U68" s="642" t="s">
        <v>728</v>
      </c>
      <c r="V68" s="643">
        <v>2007</v>
      </c>
      <c r="W68" s="643">
        <v>15</v>
      </c>
      <c r="X68" s="643">
        <v>15</v>
      </c>
      <c r="Y68" s="643">
        <v>8</v>
      </c>
      <c r="Z68" s="643">
        <v>8</v>
      </c>
      <c r="AA68" s="213"/>
    </row>
    <row r="69" spans="1:27" ht="20.100000000000001" customHeight="1">
      <c r="A69" s="209" t="s">
        <v>1041</v>
      </c>
      <c r="B69" s="665" t="s">
        <v>1037</v>
      </c>
      <c r="C69" s="641">
        <v>1</v>
      </c>
      <c r="D69" s="641">
        <v>7</v>
      </c>
      <c r="E69" s="641"/>
      <c r="F69" s="641">
        <v>48</v>
      </c>
      <c r="G69" s="641"/>
      <c r="H69" s="641"/>
      <c r="I69" s="640" t="s">
        <v>1038</v>
      </c>
      <c r="J69" s="642" t="s">
        <v>739</v>
      </c>
      <c r="K69" s="642" t="s">
        <v>735</v>
      </c>
      <c r="L69" s="643">
        <v>1973</v>
      </c>
      <c r="M69" s="209" t="s">
        <v>1039</v>
      </c>
      <c r="N69" s="644" t="s">
        <v>958</v>
      </c>
      <c r="O69" s="640" t="s">
        <v>856</v>
      </c>
      <c r="P69" s="642" t="s">
        <v>731</v>
      </c>
      <c r="Q69" s="642" t="s">
        <v>734</v>
      </c>
      <c r="R69" s="643">
        <v>2006</v>
      </c>
      <c r="S69" s="644" t="s">
        <v>1040</v>
      </c>
      <c r="T69" s="642" t="s">
        <v>767</v>
      </c>
      <c r="U69" s="642" t="s">
        <v>735</v>
      </c>
      <c r="V69" s="643">
        <v>2012</v>
      </c>
      <c r="W69" s="643">
        <v>14</v>
      </c>
      <c r="X69" s="643">
        <v>14</v>
      </c>
      <c r="Y69" s="643">
        <v>9</v>
      </c>
      <c r="Z69" s="643">
        <v>4</v>
      </c>
      <c r="AA69" s="213"/>
    </row>
    <row r="70" spans="1:27" ht="20.100000000000001" customHeight="1">
      <c r="A70" s="209" t="s">
        <v>1046</v>
      </c>
      <c r="B70" s="666" t="s">
        <v>1042</v>
      </c>
      <c r="C70" s="210">
        <v>1</v>
      </c>
      <c r="D70" s="210">
        <v>7</v>
      </c>
      <c r="E70" s="210"/>
      <c r="F70" s="210">
        <v>31</v>
      </c>
      <c r="G70" s="210"/>
      <c r="H70" s="210"/>
      <c r="I70" s="186" t="s">
        <v>910</v>
      </c>
      <c r="J70" s="211" t="s">
        <v>728</v>
      </c>
      <c r="K70" s="212" t="s">
        <v>768</v>
      </c>
      <c r="L70" s="213">
        <v>1991</v>
      </c>
      <c r="M70" s="214" t="s">
        <v>1043</v>
      </c>
      <c r="N70" s="215" t="s">
        <v>1044</v>
      </c>
      <c r="O70" s="186" t="s">
        <v>1045</v>
      </c>
      <c r="P70" s="211" t="s">
        <v>849</v>
      </c>
      <c r="Q70" s="212" t="s">
        <v>743</v>
      </c>
      <c r="R70" s="213">
        <v>2019</v>
      </c>
      <c r="S70" s="215" t="s">
        <v>1040</v>
      </c>
      <c r="T70" s="211" t="s">
        <v>734</v>
      </c>
      <c r="U70" s="212" t="s">
        <v>735</v>
      </c>
      <c r="V70" s="213">
        <v>2020</v>
      </c>
      <c r="W70" s="213">
        <v>2</v>
      </c>
      <c r="X70" s="213">
        <v>2</v>
      </c>
      <c r="Y70" s="213">
        <v>4</v>
      </c>
      <c r="Z70" s="213">
        <v>27</v>
      </c>
      <c r="AA70" s="213"/>
    </row>
    <row r="71" spans="1:27" ht="20.100000000000001" customHeight="1">
      <c r="A71" s="209" t="s">
        <v>1051</v>
      </c>
      <c r="B71" s="665" t="s">
        <v>1047</v>
      </c>
      <c r="C71" s="641">
        <v>1</v>
      </c>
      <c r="D71" s="641">
        <v>7</v>
      </c>
      <c r="E71" s="641"/>
      <c r="F71" s="641">
        <v>43</v>
      </c>
      <c r="G71" s="641"/>
      <c r="H71" s="641"/>
      <c r="I71" s="640" t="s">
        <v>1048</v>
      </c>
      <c r="J71" s="642" t="s">
        <v>731</v>
      </c>
      <c r="K71" s="642" t="s">
        <v>791</v>
      </c>
      <c r="L71" s="643">
        <v>1979</v>
      </c>
      <c r="M71" s="209" t="s">
        <v>1049</v>
      </c>
      <c r="N71" s="644" t="s">
        <v>977</v>
      </c>
      <c r="O71" s="640" t="s">
        <v>854</v>
      </c>
      <c r="P71" s="642" t="s">
        <v>849</v>
      </c>
      <c r="Q71" s="642" t="s">
        <v>743</v>
      </c>
      <c r="R71" s="643">
        <v>2009</v>
      </c>
      <c r="S71" s="644" t="s">
        <v>1050</v>
      </c>
      <c r="T71" s="642" t="s">
        <v>727</v>
      </c>
      <c r="U71" s="642" t="s">
        <v>717</v>
      </c>
      <c r="V71" s="643">
        <v>2005</v>
      </c>
      <c r="W71" s="643">
        <v>17</v>
      </c>
      <c r="X71" s="643">
        <v>17</v>
      </c>
      <c r="Y71" s="643">
        <v>2</v>
      </c>
      <c r="Z71" s="643">
        <v>4</v>
      </c>
      <c r="AA71" s="213"/>
    </row>
    <row r="72" spans="1:27" ht="20.100000000000001" customHeight="1">
      <c r="A72" s="209" t="s">
        <v>1052</v>
      </c>
      <c r="B72" s="665" t="s">
        <v>1053</v>
      </c>
      <c r="C72" s="641">
        <v>1</v>
      </c>
      <c r="D72" s="641">
        <v>7</v>
      </c>
      <c r="E72" s="641"/>
      <c r="F72" s="641">
        <v>40</v>
      </c>
      <c r="G72" s="641"/>
      <c r="H72" s="641"/>
      <c r="I72" s="640" t="s">
        <v>910</v>
      </c>
      <c r="J72" s="642" t="s">
        <v>768</v>
      </c>
      <c r="K72" s="642" t="s">
        <v>740</v>
      </c>
      <c r="L72" s="643">
        <v>1981</v>
      </c>
      <c r="M72" s="209" t="s">
        <v>1054</v>
      </c>
      <c r="N72" s="644" t="s">
        <v>958</v>
      </c>
      <c r="O72" s="640" t="s">
        <v>856</v>
      </c>
      <c r="P72" s="642" t="s">
        <v>754</v>
      </c>
      <c r="Q72" s="642" t="s">
        <v>737</v>
      </c>
      <c r="R72" s="643">
        <v>2006</v>
      </c>
      <c r="S72" s="644" t="s">
        <v>1055</v>
      </c>
      <c r="T72" s="642" t="s">
        <v>850</v>
      </c>
      <c r="U72" s="642" t="s">
        <v>734</v>
      </c>
      <c r="V72" s="643">
        <v>2008</v>
      </c>
      <c r="W72" s="643">
        <v>15</v>
      </c>
      <c r="X72" s="643">
        <v>15</v>
      </c>
      <c r="Y72" s="643">
        <v>6</v>
      </c>
      <c r="Z72" s="643">
        <v>14</v>
      </c>
      <c r="AA72" s="213"/>
    </row>
    <row r="73" spans="1:27" ht="20.100000000000001" customHeight="1">
      <c r="A73" s="209" t="s">
        <v>1056</v>
      </c>
      <c r="B73" s="665" t="s">
        <v>1063</v>
      </c>
      <c r="C73" s="641">
        <v>1</v>
      </c>
      <c r="D73" s="641">
        <v>6</v>
      </c>
      <c r="E73" s="641"/>
      <c r="F73" s="641">
        <v>53</v>
      </c>
      <c r="G73" s="641"/>
      <c r="H73" s="641"/>
      <c r="I73" s="640" t="s">
        <v>910</v>
      </c>
      <c r="J73" s="642" t="s">
        <v>780</v>
      </c>
      <c r="K73" s="642" t="s">
        <v>732</v>
      </c>
      <c r="L73" s="643">
        <v>1969</v>
      </c>
      <c r="M73" s="209" t="s">
        <v>1064</v>
      </c>
      <c r="N73" s="644" t="s">
        <v>1065</v>
      </c>
      <c r="O73" s="640" t="s">
        <v>1066</v>
      </c>
      <c r="P73" s="642" t="s">
        <v>746</v>
      </c>
      <c r="Q73" s="642" t="s">
        <v>768</v>
      </c>
      <c r="R73" s="643">
        <v>2008</v>
      </c>
      <c r="S73" s="644" t="s">
        <v>1067</v>
      </c>
      <c r="T73" s="642" t="s">
        <v>734</v>
      </c>
      <c r="U73" s="642" t="s">
        <v>735</v>
      </c>
      <c r="V73" s="643">
        <v>2007</v>
      </c>
      <c r="W73" s="643">
        <v>24</v>
      </c>
      <c r="X73" s="643">
        <v>24</v>
      </c>
      <c r="Y73" s="643">
        <v>4</v>
      </c>
      <c r="Z73" s="643">
        <v>20</v>
      </c>
      <c r="AA73" s="213"/>
    </row>
    <row r="74" spans="1:27" ht="20.100000000000001" customHeight="1">
      <c r="A74" s="209" t="s">
        <v>1057</v>
      </c>
      <c r="B74" s="665" t="s">
        <v>1069</v>
      </c>
      <c r="C74" s="641">
        <v>1</v>
      </c>
      <c r="D74" s="641">
        <v>7</v>
      </c>
      <c r="E74" s="641"/>
      <c r="F74" s="641">
        <v>60</v>
      </c>
      <c r="G74" s="641"/>
      <c r="H74" s="641"/>
      <c r="I74" s="640" t="s">
        <v>829</v>
      </c>
      <c r="J74" s="642" t="s">
        <v>740</v>
      </c>
      <c r="K74" s="642" t="s">
        <v>722</v>
      </c>
      <c r="L74" s="643">
        <v>1961</v>
      </c>
      <c r="M74" s="209" t="s">
        <v>1070</v>
      </c>
      <c r="N74" s="644" t="s">
        <v>1071</v>
      </c>
      <c r="O74" s="640" t="s">
        <v>875</v>
      </c>
      <c r="P74" s="642" t="s">
        <v>734</v>
      </c>
      <c r="Q74" s="642" t="s">
        <v>718</v>
      </c>
      <c r="R74" s="643">
        <v>1987</v>
      </c>
      <c r="S74" s="644" t="s">
        <v>1072</v>
      </c>
      <c r="T74" s="642" t="s">
        <v>734</v>
      </c>
      <c r="U74" s="642" t="s">
        <v>735</v>
      </c>
      <c r="V74" s="643">
        <v>2003</v>
      </c>
      <c r="W74" s="643">
        <v>24</v>
      </c>
      <c r="X74" s="643">
        <v>24</v>
      </c>
      <c r="Y74" s="643"/>
      <c r="Z74" s="643">
        <v>29</v>
      </c>
      <c r="AA74" s="213"/>
    </row>
    <row r="75" spans="1:27" ht="20.100000000000001" customHeight="1">
      <c r="A75" s="209" t="s">
        <v>1062</v>
      </c>
      <c r="B75" s="665" t="s">
        <v>1074</v>
      </c>
      <c r="C75" s="641">
        <v>1</v>
      </c>
      <c r="D75" s="641">
        <v>7</v>
      </c>
      <c r="E75" s="641"/>
      <c r="F75" s="641">
        <v>29</v>
      </c>
      <c r="G75" s="641"/>
      <c r="H75" s="641"/>
      <c r="I75" s="640" t="s">
        <v>910</v>
      </c>
      <c r="J75" s="645" t="s">
        <v>717</v>
      </c>
      <c r="K75" s="642" t="s">
        <v>728</v>
      </c>
      <c r="L75" s="646">
        <v>1992</v>
      </c>
      <c r="M75" s="209" t="s">
        <v>1075</v>
      </c>
      <c r="N75" s="644" t="s">
        <v>1076</v>
      </c>
      <c r="O75" s="640" t="s">
        <v>1077</v>
      </c>
      <c r="P75" s="645" t="s">
        <v>722</v>
      </c>
      <c r="Q75" s="642" t="s">
        <v>791</v>
      </c>
      <c r="R75" s="646">
        <v>2016</v>
      </c>
      <c r="S75" s="644" t="s">
        <v>1078</v>
      </c>
      <c r="T75" s="645" t="s">
        <v>728</v>
      </c>
      <c r="U75" s="642" t="s">
        <v>740</v>
      </c>
      <c r="V75" s="646">
        <v>2019</v>
      </c>
      <c r="W75" s="646">
        <v>2</v>
      </c>
      <c r="X75" s="646">
        <v>2</v>
      </c>
      <c r="Y75" s="646">
        <v>7</v>
      </c>
      <c r="Z75" s="646">
        <v>26</v>
      </c>
      <c r="AA75" s="213"/>
    </row>
    <row r="76" spans="1:27" ht="20.100000000000001" customHeight="1">
      <c r="A76" s="209" t="s">
        <v>1068</v>
      </c>
      <c r="B76" s="665" t="s">
        <v>1080</v>
      </c>
      <c r="C76" s="641">
        <v>1</v>
      </c>
      <c r="D76" s="641">
        <v>7</v>
      </c>
      <c r="E76" s="641"/>
      <c r="F76" s="641">
        <v>60</v>
      </c>
      <c r="G76" s="641"/>
      <c r="H76" s="641"/>
      <c r="I76" s="640" t="s">
        <v>1081</v>
      </c>
      <c r="J76" s="645" t="s">
        <v>734</v>
      </c>
      <c r="K76" s="642" t="s">
        <v>734</v>
      </c>
      <c r="L76" s="646">
        <v>1962</v>
      </c>
      <c r="M76" s="209" t="s">
        <v>1082</v>
      </c>
      <c r="N76" s="644" t="s">
        <v>1083</v>
      </c>
      <c r="O76" s="640" t="s">
        <v>875</v>
      </c>
      <c r="P76" s="645" t="s">
        <v>784</v>
      </c>
      <c r="Q76" s="642" t="s">
        <v>737</v>
      </c>
      <c r="R76" s="646">
        <v>1987</v>
      </c>
      <c r="S76" s="644" t="s">
        <v>1084</v>
      </c>
      <c r="T76" s="645" t="s">
        <v>734</v>
      </c>
      <c r="U76" s="642" t="s">
        <v>735</v>
      </c>
      <c r="V76" s="646">
        <v>2019</v>
      </c>
      <c r="W76" s="646">
        <v>29</v>
      </c>
      <c r="X76" s="646">
        <v>29</v>
      </c>
      <c r="Y76" s="646"/>
      <c r="Z76" s="646">
        <v>25</v>
      </c>
      <c r="AA76" s="213"/>
    </row>
    <row r="77" spans="1:27" ht="20.100000000000001" customHeight="1">
      <c r="A77" s="209" t="s">
        <v>1073</v>
      </c>
      <c r="B77" s="665" t="s">
        <v>1086</v>
      </c>
      <c r="C77" s="641">
        <v>1</v>
      </c>
      <c r="D77" s="641">
        <v>7</v>
      </c>
      <c r="E77" s="641"/>
      <c r="F77" s="641">
        <v>37</v>
      </c>
      <c r="G77" s="641"/>
      <c r="H77" s="641"/>
      <c r="I77" s="640" t="s">
        <v>910</v>
      </c>
      <c r="J77" s="645" t="s">
        <v>787</v>
      </c>
      <c r="K77" s="642" t="s">
        <v>740</v>
      </c>
      <c r="L77" s="646">
        <v>1984</v>
      </c>
      <c r="M77" s="209" t="s">
        <v>1087</v>
      </c>
      <c r="N77" s="644" t="s">
        <v>1088</v>
      </c>
      <c r="O77" s="640" t="s">
        <v>721</v>
      </c>
      <c r="P77" s="645" t="s">
        <v>742</v>
      </c>
      <c r="Q77" s="642" t="s">
        <v>735</v>
      </c>
      <c r="R77" s="646">
        <v>2010</v>
      </c>
      <c r="S77" s="644" t="s">
        <v>1089</v>
      </c>
      <c r="T77" s="645" t="s">
        <v>734</v>
      </c>
      <c r="U77" s="642" t="s">
        <v>735</v>
      </c>
      <c r="V77" s="646">
        <v>2019</v>
      </c>
      <c r="W77" s="646">
        <v>3</v>
      </c>
      <c r="X77" s="646">
        <v>3</v>
      </c>
      <c r="Y77" s="646">
        <v>2</v>
      </c>
      <c r="Z77" s="646">
        <v>14</v>
      </c>
      <c r="AA77" s="213"/>
    </row>
    <row r="78" spans="1:27" ht="20.100000000000001" customHeight="1">
      <c r="A78" s="209" t="s">
        <v>1079</v>
      </c>
      <c r="B78" s="665" t="s">
        <v>1091</v>
      </c>
      <c r="C78" s="641">
        <v>1</v>
      </c>
      <c r="D78" s="641">
        <v>5</v>
      </c>
      <c r="E78" s="641"/>
      <c r="F78" s="641">
        <v>55</v>
      </c>
      <c r="G78" s="641"/>
      <c r="H78" s="641"/>
      <c r="I78" s="640" t="s">
        <v>863</v>
      </c>
      <c r="J78" s="645" t="s">
        <v>768</v>
      </c>
      <c r="K78" s="642" t="s">
        <v>791</v>
      </c>
      <c r="L78" s="646">
        <v>1967</v>
      </c>
      <c r="M78" s="209" t="s">
        <v>1092</v>
      </c>
      <c r="N78" s="644" t="s">
        <v>1093</v>
      </c>
      <c r="O78" s="640" t="s">
        <v>854</v>
      </c>
      <c r="P78" s="645" t="s">
        <v>780</v>
      </c>
      <c r="Q78" s="642" t="s">
        <v>735</v>
      </c>
      <c r="R78" s="646">
        <v>2004</v>
      </c>
      <c r="S78" s="644" t="s">
        <v>1094</v>
      </c>
      <c r="T78" s="645" t="s">
        <v>734</v>
      </c>
      <c r="U78" s="642" t="s">
        <v>735</v>
      </c>
      <c r="V78" s="646">
        <v>2018</v>
      </c>
      <c r="W78" s="646">
        <v>16</v>
      </c>
      <c r="X78" s="646">
        <v>16</v>
      </c>
      <c r="Y78" s="646">
        <v>6</v>
      </c>
      <c r="Z78" s="646">
        <v>3</v>
      </c>
      <c r="AA78" s="213"/>
    </row>
    <row r="79" spans="1:27" ht="20.100000000000001" customHeight="1">
      <c r="A79" s="209" t="s">
        <v>1085</v>
      </c>
      <c r="B79" s="665" t="s">
        <v>1096</v>
      </c>
      <c r="C79" s="641">
        <v>2</v>
      </c>
      <c r="D79" s="641">
        <v>7</v>
      </c>
      <c r="E79" s="641"/>
      <c r="F79" s="641">
        <v>48</v>
      </c>
      <c r="G79" s="641"/>
      <c r="H79" s="641"/>
      <c r="I79" s="640" t="s">
        <v>1097</v>
      </c>
      <c r="J79" s="642" t="s">
        <v>760</v>
      </c>
      <c r="K79" s="642" t="s">
        <v>722</v>
      </c>
      <c r="L79" s="643">
        <v>1973</v>
      </c>
      <c r="M79" s="209" t="s">
        <v>1098</v>
      </c>
      <c r="N79" s="644" t="s">
        <v>1099</v>
      </c>
      <c r="O79" s="640" t="s">
        <v>854</v>
      </c>
      <c r="P79" s="642" t="s">
        <v>790</v>
      </c>
      <c r="Q79" s="642" t="s">
        <v>728</v>
      </c>
      <c r="R79" s="643">
        <v>2001</v>
      </c>
      <c r="S79" s="644" t="s">
        <v>1100</v>
      </c>
      <c r="T79" s="642" t="s">
        <v>808</v>
      </c>
      <c r="U79" s="642" t="s">
        <v>740</v>
      </c>
      <c r="V79" s="643">
        <v>2019</v>
      </c>
      <c r="W79" s="643">
        <v>18</v>
      </c>
      <c r="X79" s="643">
        <v>18</v>
      </c>
      <c r="Y79" s="643">
        <v>2</v>
      </c>
      <c r="Z79" s="643">
        <v>12</v>
      </c>
      <c r="AA79" s="213"/>
    </row>
    <row r="80" spans="1:27" ht="20.100000000000001" customHeight="1">
      <c r="A80" s="209" t="s">
        <v>1090</v>
      </c>
      <c r="B80" s="665" t="s">
        <v>1102</v>
      </c>
      <c r="C80" s="641">
        <v>2</v>
      </c>
      <c r="D80" s="641">
        <v>7</v>
      </c>
      <c r="E80" s="641"/>
      <c r="F80" s="641">
        <v>45</v>
      </c>
      <c r="G80" s="641"/>
      <c r="H80" s="641"/>
      <c r="I80" s="640" t="s">
        <v>716</v>
      </c>
      <c r="J80" s="645" t="s">
        <v>727</v>
      </c>
      <c r="K80" s="642" t="s">
        <v>718</v>
      </c>
      <c r="L80" s="646">
        <v>1977</v>
      </c>
      <c r="M80" s="209" t="s">
        <v>1103</v>
      </c>
      <c r="N80" s="644" t="s">
        <v>1083</v>
      </c>
      <c r="O80" s="640" t="s">
        <v>856</v>
      </c>
      <c r="P80" s="645" t="s">
        <v>787</v>
      </c>
      <c r="Q80" s="642" t="s">
        <v>735</v>
      </c>
      <c r="R80" s="646">
        <v>2004</v>
      </c>
      <c r="S80" s="644" t="s">
        <v>1104</v>
      </c>
      <c r="T80" s="645" t="s">
        <v>734</v>
      </c>
      <c r="U80" s="642" t="s">
        <v>735</v>
      </c>
      <c r="V80" s="646">
        <v>2020</v>
      </c>
      <c r="W80" s="646">
        <v>19</v>
      </c>
      <c r="X80" s="646">
        <v>19</v>
      </c>
      <c r="Y80" s="646">
        <v>8</v>
      </c>
      <c r="Z80" s="646">
        <v>22</v>
      </c>
      <c r="AA80" s="213"/>
    </row>
    <row r="81" spans="1:27" ht="20.100000000000001" customHeight="1">
      <c r="A81" s="209" t="s">
        <v>1095</v>
      </c>
      <c r="B81" s="665" t="s">
        <v>1106</v>
      </c>
      <c r="C81" s="641">
        <v>2</v>
      </c>
      <c r="D81" s="641">
        <v>7</v>
      </c>
      <c r="E81" s="641"/>
      <c r="F81" s="641">
        <v>39</v>
      </c>
      <c r="G81" s="641"/>
      <c r="H81" s="641"/>
      <c r="I81" s="640" t="s">
        <v>716</v>
      </c>
      <c r="J81" s="645" t="s">
        <v>727</v>
      </c>
      <c r="K81" s="642" t="s">
        <v>743</v>
      </c>
      <c r="L81" s="646">
        <v>1983</v>
      </c>
      <c r="M81" s="209" t="s">
        <v>1107</v>
      </c>
      <c r="N81" s="644" t="s">
        <v>1083</v>
      </c>
      <c r="O81" s="640" t="s">
        <v>856</v>
      </c>
      <c r="P81" s="645" t="s">
        <v>731</v>
      </c>
      <c r="Q81" s="642" t="s">
        <v>718</v>
      </c>
      <c r="R81" s="646">
        <v>2010</v>
      </c>
      <c r="S81" s="644" t="s">
        <v>1108</v>
      </c>
      <c r="T81" s="645" t="s">
        <v>734</v>
      </c>
      <c r="U81" s="642" t="s">
        <v>735</v>
      </c>
      <c r="V81" s="646">
        <v>2019</v>
      </c>
      <c r="W81" s="646">
        <v>10</v>
      </c>
      <c r="X81" s="646">
        <v>10</v>
      </c>
      <c r="Y81" s="646">
        <v>9</v>
      </c>
      <c r="Z81" s="646">
        <v>25</v>
      </c>
      <c r="AA81" s="213"/>
    </row>
    <row r="82" spans="1:27" ht="20.100000000000001" customHeight="1">
      <c r="A82" s="209" t="s">
        <v>1101</v>
      </c>
      <c r="B82" s="665" t="s">
        <v>1111</v>
      </c>
      <c r="C82" s="641">
        <v>2</v>
      </c>
      <c r="D82" s="641">
        <v>7</v>
      </c>
      <c r="E82" s="641"/>
      <c r="F82" s="641">
        <v>32</v>
      </c>
      <c r="G82" s="641"/>
      <c r="H82" s="641"/>
      <c r="I82" s="640" t="s">
        <v>1112</v>
      </c>
      <c r="J82" s="645" t="s">
        <v>790</v>
      </c>
      <c r="K82" s="642" t="s">
        <v>737</v>
      </c>
      <c r="L82" s="646">
        <v>1990</v>
      </c>
      <c r="M82" s="209" t="s">
        <v>1113</v>
      </c>
      <c r="N82" s="644" t="s">
        <v>1114</v>
      </c>
      <c r="O82" s="640" t="s">
        <v>1115</v>
      </c>
      <c r="P82" s="645" t="s">
        <v>780</v>
      </c>
      <c r="Q82" s="642" t="s">
        <v>735</v>
      </c>
      <c r="R82" s="646">
        <v>2012</v>
      </c>
      <c r="S82" s="644" t="s">
        <v>1116</v>
      </c>
      <c r="T82" s="645" t="s">
        <v>734</v>
      </c>
      <c r="U82" s="642" t="s">
        <v>735</v>
      </c>
      <c r="V82" s="646">
        <v>2021</v>
      </c>
      <c r="W82" s="646">
        <v>3</v>
      </c>
      <c r="X82" s="646">
        <v>3</v>
      </c>
      <c r="Y82" s="646">
        <v>7</v>
      </c>
      <c r="Z82" s="646">
        <v>29</v>
      </c>
      <c r="AA82" s="213"/>
    </row>
    <row r="83" spans="1:27" ht="20.100000000000001" customHeight="1">
      <c r="A83" s="209" t="s">
        <v>1105</v>
      </c>
      <c r="B83" s="665" t="s">
        <v>1118</v>
      </c>
      <c r="C83" s="641">
        <v>2</v>
      </c>
      <c r="D83" s="641">
        <v>7</v>
      </c>
      <c r="E83" s="641"/>
      <c r="F83" s="641">
        <v>36</v>
      </c>
      <c r="G83" s="641"/>
      <c r="H83" s="641"/>
      <c r="I83" s="640" t="s">
        <v>745</v>
      </c>
      <c r="J83" s="645" t="s">
        <v>735</v>
      </c>
      <c r="K83" s="642" t="s">
        <v>718</v>
      </c>
      <c r="L83" s="646">
        <v>1986</v>
      </c>
      <c r="M83" s="209" t="s">
        <v>1119</v>
      </c>
      <c r="N83" s="644" t="s">
        <v>730</v>
      </c>
      <c r="O83" s="640" t="s">
        <v>1120</v>
      </c>
      <c r="P83" s="645" t="s">
        <v>754</v>
      </c>
      <c r="Q83" s="642" t="s">
        <v>728</v>
      </c>
      <c r="R83" s="646">
        <v>2008</v>
      </c>
      <c r="S83" s="644" t="s">
        <v>1121</v>
      </c>
      <c r="T83" s="645" t="s">
        <v>734</v>
      </c>
      <c r="U83" s="642" t="s">
        <v>735</v>
      </c>
      <c r="V83" s="646">
        <v>2021</v>
      </c>
      <c r="W83" s="646">
        <v>13</v>
      </c>
      <c r="X83" s="646">
        <v>13</v>
      </c>
      <c r="Y83" s="646">
        <v>9</v>
      </c>
      <c r="Z83" s="646">
        <v>28</v>
      </c>
      <c r="AA83" s="213"/>
    </row>
    <row r="84" spans="1:27" ht="20.100000000000001" customHeight="1">
      <c r="A84" s="209" t="s">
        <v>1238</v>
      </c>
      <c r="B84" s="665" t="s">
        <v>1123</v>
      </c>
      <c r="C84" s="641">
        <v>2</v>
      </c>
      <c r="D84" s="641">
        <v>7</v>
      </c>
      <c r="E84" s="641"/>
      <c r="F84" s="641">
        <v>30</v>
      </c>
      <c r="G84" s="641"/>
      <c r="H84" s="641"/>
      <c r="I84" s="640" t="s">
        <v>716</v>
      </c>
      <c r="J84" s="645" t="s">
        <v>801</v>
      </c>
      <c r="K84" s="642" t="s">
        <v>734</v>
      </c>
      <c r="L84" s="646">
        <v>1992</v>
      </c>
      <c r="M84" s="209" t="s">
        <v>1124</v>
      </c>
      <c r="N84" s="644" t="s">
        <v>1125</v>
      </c>
      <c r="O84" s="640" t="s">
        <v>1126</v>
      </c>
      <c r="P84" s="645" t="s">
        <v>728</v>
      </c>
      <c r="Q84" s="642" t="s">
        <v>732</v>
      </c>
      <c r="R84" s="646">
        <v>2018</v>
      </c>
      <c r="S84" s="644" t="s">
        <v>1127</v>
      </c>
      <c r="T84" s="645" t="s">
        <v>768</v>
      </c>
      <c r="U84" s="642" t="s">
        <v>735</v>
      </c>
      <c r="V84" s="646">
        <v>2021</v>
      </c>
      <c r="W84" s="646">
        <v>3</v>
      </c>
      <c r="X84" s="646">
        <v>3</v>
      </c>
      <c r="Y84" s="646">
        <v>6</v>
      </c>
      <c r="Z84" s="646">
        <v>13</v>
      </c>
      <c r="AA84" s="213"/>
    </row>
    <row r="85" spans="1:27" ht="20.100000000000001" customHeight="1">
      <c r="A85" s="209" t="s">
        <v>1109</v>
      </c>
      <c r="B85" s="665" t="s">
        <v>1129</v>
      </c>
      <c r="C85" s="641">
        <v>2</v>
      </c>
      <c r="D85" s="641">
        <v>7</v>
      </c>
      <c r="E85" s="641"/>
      <c r="F85" s="641">
        <v>26</v>
      </c>
      <c r="G85" s="641">
        <v>1</v>
      </c>
      <c r="H85" s="641"/>
      <c r="I85" s="640" t="s">
        <v>824</v>
      </c>
      <c r="J85" s="645" t="s">
        <v>780</v>
      </c>
      <c r="K85" s="642" t="s">
        <v>735</v>
      </c>
      <c r="L85" s="646">
        <v>1995</v>
      </c>
      <c r="M85" s="209" t="s">
        <v>1130</v>
      </c>
      <c r="N85" s="644" t="s">
        <v>1125</v>
      </c>
      <c r="O85" s="640" t="s">
        <v>854</v>
      </c>
      <c r="P85" s="645" t="s">
        <v>768</v>
      </c>
      <c r="Q85" s="642" t="s">
        <v>718</v>
      </c>
      <c r="R85" s="646">
        <v>2020</v>
      </c>
      <c r="S85" s="644" t="s">
        <v>1078</v>
      </c>
      <c r="T85" s="645" t="s">
        <v>734</v>
      </c>
      <c r="U85" s="642" t="s">
        <v>735</v>
      </c>
      <c r="V85" s="646">
        <v>2021</v>
      </c>
      <c r="W85" s="646"/>
      <c r="X85" s="646"/>
      <c r="Y85" s="646">
        <v>9</v>
      </c>
      <c r="Z85" s="646">
        <v>11</v>
      </c>
      <c r="AA85" s="213"/>
    </row>
    <row r="86" spans="1:27" ht="20.100000000000001" customHeight="1">
      <c r="A86" s="209" t="s">
        <v>1110</v>
      </c>
      <c r="B86" s="666" t="s">
        <v>1132</v>
      </c>
      <c r="C86" s="641">
        <v>2</v>
      </c>
      <c r="D86" s="641">
        <v>7</v>
      </c>
      <c r="E86" s="210"/>
      <c r="F86" s="210">
        <v>28</v>
      </c>
      <c r="G86" s="210">
        <v>1</v>
      </c>
      <c r="H86" s="210"/>
      <c r="I86" s="186" t="s">
        <v>910</v>
      </c>
      <c r="J86" s="211" t="s">
        <v>734</v>
      </c>
      <c r="K86" s="212" t="s">
        <v>740</v>
      </c>
      <c r="L86" s="213">
        <v>1993</v>
      </c>
      <c r="M86" s="214" t="s">
        <v>1133</v>
      </c>
      <c r="N86" s="215" t="s">
        <v>1134</v>
      </c>
      <c r="O86" s="186" t="s">
        <v>1045</v>
      </c>
      <c r="P86" s="211" t="s">
        <v>740</v>
      </c>
      <c r="Q86" s="212" t="s">
        <v>768</v>
      </c>
      <c r="R86" s="213">
        <v>2019</v>
      </c>
      <c r="S86" s="215" t="s">
        <v>1135</v>
      </c>
      <c r="T86" s="211" t="s">
        <v>734</v>
      </c>
      <c r="U86" s="212" t="s">
        <v>735</v>
      </c>
      <c r="V86" s="213">
        <v>2021</v>
      </c>
      <c r="W86" s="213">
        <v>1</v>
      </c>
      <c r="X86" s="213">
        <v>1</v>
      </c>
      <c r="Y86" s="213">
        <v>2</v>
      </c>
      <c r="Z86" s="213"/>
      <c r="AA86" s="213"/>
    </row>
    <row r="87" spans="1:27" ht="20.100000000000001" customHeight="1">
      <c r="A87" s="209" t="s">
        <v>1117</v>
      </c>
      <c r="B87" s="665" t="s">
        <v>1137</v>
      </c>
      <c r="C87" s="641">
        <v>2</v>
      </c>
      <c r="D87" s="641">
        <v>7</v>
      </c>
      <c r="E87" s="641"/>
      <c r="F87" s="641">
        <v>45</v>
      </c>
      <c r="G87" s="641">
        <v>1</v>
      </c>
      <c r="H87" s="641"/>
      <c r="I87" s="640" t="s">
        <v>716</v>
      </c>
      <c r="J87" s="645" t="s">
        <v>790</v>
      </c>
      <c r="K87" s="642" t="s">
        <v>718</v>
      </c>
      <c r="L87" s="646">
        <v>1977</v>
      </c>
      <c r="M87" s="209" t="s">
        <v>1138</v>
      </c>
      <c r="N87" s="644" t="s">
        <v>1139</v>
      </c>
      <c r="O87" s="640" t="s">
        <v>1140</v>
      </c>
      <c r="P87" s="645" t="s">
        <v>836</v>
      </c>
      <c r="Q87" s="642" t="s">
        <v>728</v>
      </c>
      <c r="R87" s="646">
        <v>2010</v>
      </c>
      <c r="S87" s="644" t="s">
        <v>1141</v>
      </c>
      <c r="T87" s="645" t="s">
        <v>768</v>
      </c>
      <c r="U87" s="642" t="s">
        <v>735</v>
      </c>
      <c r="V87" s="646">
        <v>2021</v>
      </c>
      <c r="W87" s="646">
        <v>5</v>
      </c>
      <c r="X87" s="646">
        <v>5</v>
      </c>
      <c r="Y87" s="646">
        <v>4</v>
      </c>
      <c r="Z87" s="646">
        <v>1</v>
      </c>
      <c r="AA87" s="213"/>
    </row>
    <row r="88" spans="1:27" ht="20.100000000000001" customHeight="1">
      <c r="A88" s="209" t="s">
        <v>1122</v>
      </c>
      <c r="B88" s="665" t="s">
        <v>1143</v>
      </c>
      <c r="C88" s="641">
        <v>2</v>
      </c>
      <c r="D88" s="641">
        <v>7</v>
      </c>
      <c r="E88" s="641"/>
      <c r="F88" s="641">
        <v>48</v>
      </c>
      <c r="G88" s="641"/>
      <c r="H88" s="641"/>
      <c r="I88" s="640" t="s">
        <v>910</v>
      </c>
      <c r="J88" s="642" t="s">
        <v>742</v>
      </c>
      <c r="K88" s="642" t="s">
        <v>734</v>
      </c>
      <c r="L88" s="643">
        <v>1974</v>
      </c>
      <c r="M88" s="209" t="s">
        <v>1144</v>
      </c>
      <c r="N88" s="644" t="s">
        <v>1088</v>
      </c>
      <c r="O88" s="640" t="s">
        <v>766</v>
      </c>
      <c r="P88" s="642" t="s">
        <v>732</v>
      </c>
      <c r="Q88" s="642" t="s">
        <v>732</v>
      </c>
      <c r="R88" s="643">
        <v>2003</v>
      </c>
      <c r="S88" s="644" t="s">
        <v>1089</v>
      </c>
      <c r="T88" s="642" t="s">
        <v>734</v>
      </c>
      <c r="U88" s="642" t="s">
        <v>735</v>
      </c>
      <c r="V88" s="643">
        <v>2020</v>
      </c>
      <c r="W88" s="643">
        <v>23</v>
      </c>
      <c r="X88" s="643">
        <v>23</v>
      </c>
      <c r="Y88" s="643">
        <v>10</v>
      </c>
      <c r="Z88" s="643">
        <v>7</v>
      </c>
      <c r="AA88" s="213"/>
    </row>
    <row r="89" spans="1:27" ht="20.100000000000001" customHeight="1">
      <c r="A89" s="209" t="s">
        <v>1128</v>
      </c>
      <c r="B89" s="665" t="s">
        <v>1146</v>
      </c>
      <c r="C89" s="641">
        <v>2</v>
      </c>
      <c r="D89" s="641">
        <v>7</v>
      </c>
      <c r="E89" s="641"/>
      <c r="F89" s="641">
        <v>58</v>
      </c>
      <c r="G89" s="641"/>
      <c r="H89" s="641"/>
      <c r="I89" s="640" t="s">
        <v>1147</v>
      </c>
      <c r="J89" s="645" t="s">
        <v>727</v>
      </c>
      <c r="K89" s="642" t="s">
        <v>768</v>
      </c>
      <c r="L89" s="646">
        <v>1964</v>
      </c>
      <c r="M89" s="209" t="s">
        <v>1148</v>
      </c>
      <c r="N89" s="644" t="s">
        <v>1149</v>
      </c>
      <c r="O89" s="640" t="s">
        <v>942</v>
      </c>
      <c r="P89" s="645" t="s">
        <v>780</v>
      </c>
      <c r="Q89" s="642" t="s">
        <v>740</v>
      </c>
      <c r="R89" s="646">
        <v>1990</v>
      </c>
      <c r="S89" s="644" t="s">
        <v>1150</v>
      </c>
      <c r="T89" s="645" t="s">
        <v>734</v>
      </c>
      <c r="U89" s="642" t="s">
        <v>735</v>
      </c>
      <c r="V89" s="646">
        <v>2021</v>
      </c>
      <c r="W89" s="646">
        <v>22</v>
      </c>
      <c r="X89" s="646">
        <v>22</v>
      </c>
      <c r="Y89" s="646">
        <v>6</v>
      </c>
      <c r="Z89" s="646">
        <v>6</v>
      </c>
      <c r="AA89" s="213"/>
    </row>
    <row r="90" spans="1:27" ht="20.100000000000001" customHeight="1">
      <c r="A90" s="209" t="s">
        <v>1131</v>
      </c>
      <c r="B90" s="666" t="s">
        <v>1210</v>
      </c>
      <c r="C90" s="210">
        <v>2</v>
      </c>
      <c r="D90" s="210">
        <v>7</v>
      </c>
      <c r="E90" s="210"/>
      <c r="F90" s="210">
        <v>30</v>
      </c>
      <c r="G90" s="210">
        <v>1</v>
      </c>
      <c r="H90" s="210"/>
      <c r="I90" s="186" t="s">
        <v>1211</v>
      </c>
      <c r="J90" s="211" t="s">
        <v>790</v>
      </c>
      <c r="K90" s="212" t="s">
        <v>722</v>
      </c>
      <c r="L90" s="213">
        <v>1991</v>
      </c>
      <c r="M90" s="214" t="s">
        <v>1212</v>
      </c>
      <c r="N90" s="215" t="s">
        <v>1088</v>
      </c>
      <c r="O90" s="186" t="s">
        <v>766</v>
      </c>
      <c r="P90" s="211" t="s">
        <v>731</v>
      </c>
      <c r="Q90" s="212" t="s">
        <v>735</v>
      </c>
      <c r="R90" s="213">
        <v>2015</v>
      </c>
      <c r="S90" s="215" t="s">
        <v>1213</v>
      </c>
      <c r="T90" s="211" t="s">
        <v>734</v>
      </c>
      <c r="U90" s="212" t="s">
        <v>735</v>
      </c>
      <c r="V90" s="213">
        <v>2022</v>
      </c>
      <c r="W90" s="213">
        <v>1</v>
      </c>
      <c r="X90" s="213">
        <v>1</v>
      </c>
      <c r="Y90" s="213">
        <v>8</v>
      </c>
      <c r="Z90" s="213">
        <v>8</v>
      </c>
      <c r="AA90" s="213"/>
    </row>
    <row r="91" spans="1:27" ht="20.100000000000001" customHeight="1">
      <c r="A91" s="209" t="s">
        <v>1239</v>
      </c>
      <c r="B91" s="666" t="s">
        <v>1215</v>
      </c>
      <c r="C91" s="210">
        <v>2</v>
      </c>
      <c r="D91" s="210">
        <v>7</v>
      </c>
      <c r="E91" s="210"/>
      <c r="F91" s="210">
        <v>27</v>
      </c>
      <c r="G91" s="210">
        <v>1</v>
      </c>
      <c r="H91" s="210">
        <v>1</v>
      </c>
      <c r="I91" s="186" t="s">
        <v>1333</v>
      </c>
      <c r="J91" s="211" t="s">
        <v>742</v>
      </c>
      <c r="K91" s="212" t="s">
        <v>717</v>
      </c>
      <c r="L91" s="213">
        <v>1995</v>
      </c>
      <c r="M91" s="214" t="s">
        <v>1216</v>
      </c>
      <c r="N91" s="215" t="s">
        <v>1217</v>
      </c>
      <c r="O91" s="186" t="s">
        <v>1218</v>
      </c>
      <c r="P91" s="211" t="s">
        <v>742</v>
      </c>
      <c r="Q91" s="212" t="s">
        <v>734</v>
      </c>
      <c r="R91" s="213">
        <v>2020</v>
      </c>
      <c r="S91" s="215" t="s">
        <v>1219</v>
      </c>
      <c r="T91" s="211" t="s">
        <v>742</v>
      </c>
      <c r="U91" s="212" t="s">
        <v>734</v>
      </c>
      <c r="V91" s="213">
        <v>2022</v>
      </c>
      <c r="W91" s="213">
        <v>1</v>
      </c>
      <c r="X91" s="213">
        <v>1</v>
      </c>
      <c r="Y91" s="213">
        <v>8</v>
      </c>
      <c r="Z91" s="213">
        <v>6</v>
      </c>
      <c r="AA91" s="213"/>
    </row>
    <row r="92" spans="1:27" ht="20.100000000000001" customHeight="1">
      <c r="A92" s="209" t="s">
        <v>1240</v>
      </c>
      <c r="B92" s="666" t="s">
        <v>1220</v>
      </c>
      <c r="C92" s="210">
        <v>2</v>
      </c>
      <c r="D92" s="210">
        <v>7</v>
      </c>
      <c r="E92" s="210"/>
      <c r="F92" s="210">
        <v>28</v>
      </c>
      <c r="G92" s="210"/>
      <c r="H92" s="210"/>
      <c r="I92" s="186" t="s">
        <v>766</v>
      </c>
      <c r="J92" s="211" t="s">
        <v>791</v>
      </c>
      <c r="K92" s="212" t="s">
        <v>735</v>
      </c>
      <c r="L92" s="213">
        <v>1994</v>
      </c>
      <c r="M92" s="214" t="s">
        <v>1221</v>
      </c>
      <c r="N92" s="215" t="s">
        <v>730</v>
      </c>
      <c r="O92" s="186" t="s">
        <v>888</v>
      </c>
      <c r="P92" s="211" t="s">
        <v>767</v>
      </c>
      <c r="Q92" s="212" t="s">
        <v>732</v>
      </c>
      <c r="R92" s="213">
        <v>2019</v>
      </c>
      <c r="S92" s="215" t="s">
        <v>1222</v>
      </c>
      <c r="T92" s="211" t="s">
        <v>734</v>
      </c>
      <c r="U92" s="212" t="s">
        <v>735</v>
      </c>
      <c r="V92" s="213">
        <v>2022</v>
      </c>
      <c r="W92" s="213">
        <v>2</v>
      </c>
      <c r="X92" s="213">
        <v>2</v>
      </c>
      <c r="Y92" s="213">
        <v>3</v>
      </c>
      <c r="Z92" s="213">
        <v>18</v>
      </c>
      <c r="AA92" s="213"/>
    </row>
    <row r="93" spans="1:27" ht="20.100000000000001" customHeight="1">
      <c r="A93" s="209" t="s">
        <v>1136</v>
      </c>
      <c r="B93" s="666" t="s">
        <v>1223</v>
      </c>
      <c r="C93" s="210">
        <v>2</v>
      </c>
      <c r="D93" s="210">
        <v>7</v>
      </c>
      <c r="E93" s="210"/>
      <c r="F93" s="210">
        <v>30</v>
      </c>
      <c r="G93" s="210">
        <v>1</v>
      </c>
      <c r="H93" s="210"/>
      <c r="I93" s="186" t="s">
        <v>1208</v>
      </c>
      <c r="J93" s="211" t="s">
        <v>780</v>
      </c>
      <c r="K93" s="212" t="s">
        <v>740</v>
      </c>
      <c r="L93" s="213">
        <v>1991</v>
      </c>
      <c r="M93" s="214" t="s">
        <v>1224</v>
      </c>
      <c r="N93" s="215" t="s">
        <v>1044</v>
      </c>
      <c r="O93" s="186" t="s">
        <v>1045</v>
      </c>
      <c r="P93" s="211" t="s">
        <v>740</v>
      </c>
      <c r="Q93" s="212" t="s">
        <v>768</v>
      </c>
      <c r="R93" s="213">
        <v>2016</v>
      </c>
      <c r="S93" s="215" t="s">
        <v>1225</v>
      </c>
      <c r="T93" s="211" t="s">
        <v>734</v>
      </c>
      <c r="U93" s="212" t="s">
        <v>735</v>
      </c>
      <c r="V93" s="213">
        <v>2022</v>
      </c>
      <c r="W93" s="213">
        <v>2</v>
      </c>
      <c r="X93" s="213">
        <v>2</v>
      </c>
      <c r="Y93" s="213">
        <v>3</v>
      </c>
      <c r="Z93" s="213">
        <v>5</v>
      </c>
      <c r="AA93" s="213"/>
    </row>
    <row r="94" spans="1:27" ht="20.100000000000001" customHeight="1">
      <c r="A94" s="209" t="s">
        <v>1142</v>
      </c>
      <c r="B94" s="666" t="s">
        <v>1226</v>
      </c>
      <c r="C94" s="210">
        <v>2</v>
      </c>
      <c r="D94" s="210">
        <v>8</v>
      </c>
      <c r="E94" s="210"/>
      <c r="F94" s="210">
        <v>43</v>
      </c>
      <c r="G94" s="210"/>
      <c r="H94" s="210"/>
      <c r="I94" s="186" t="s">
        <v>875</v>
      </c>
      <c r="J94" s="211" t="s">
        <v>734</v>
      </c>
      <c r="K94" s="212" t="s">
        <v>722</v>
      </c>
      <c r="L94" s="213">
        <v>1978</v>
      </c>
      <c r="M94" s="214" t="s">
        <v>1227</v>
      </c>
      <c r="N94" s="215" t="s">
        <v>1228</v>
      </c>
      <c r="O94" s="186" t="s">
        <v>1229</v>
      </c>
      <c r="P94" s="211" t="s">
        <v>787</v>
      </c>
      <c r="Q94" s="212" t="s">
        <v>734</v>
      </c>
      <c r="R94" s="213">
        <v>2001</v>
      </c>
      <c r="S94" s="215" t="s">
        <v>1230</v>
      </c>
      <c r="T94" s="211" t="s">
        <v>734</v>
      </c>
      <c r="U94" s="212" t="s">
        <v>735</v>
      </c>
      <c r="V94" s="213">
        <v>2022</v>
      </c>
      <c r="W94" s="213">
        <v>16</v>
      </c>
      <c r="X94" s="213">
        <v>18</v>
      </c>
      <c r="Y94" s="213"/>
      <c r="Z94" s="213">
        <v>15</v>
      </c>
      <c r="AA94" s="213"/>
    </row>
    <row r="95" spans="1:27" ht="20.100000000000001" customHeight="1">
      <c r="A95" s="209" t="s">
        <v>1145</v>
      </c>
      <c r="B95" s="666" t="s">
        <v>1231</v>
      </c>
      <c r="C95" s="210">
        <v>2</v>
      </c>
      <c r="D95" s="210">
        <v>7</v>
      </c>
      <c r="E95" s="210"/>
      <c r="F95" s="210">
        <v>25</v>
      </c>
      <c r="G95" s="210"/>
      <c r="H95" s="210"/>
      <c r="I95" s="186" t="s">
        <v>766</v>
      </c>
      <c r="J95" s="211" t="s">
        <v>784</v>
      </c>
      <c r="K95" s="212" t="s">
        <v>718</v>
      </c>
      <c r="L95" s="213">
        <v>1997</v>
      </c>
      <c r="M95" s="214" t="s">
        <v>1232</v>
      </c>
      <c r="N95" s="215" t="s">
        <v>1233</v>
      </c>
      <c r="O95" s="186" t="s">
        <v>1115</v>
      </c>
      <c r="P95" s="211" t="s">
        <v>836</v>
      </c>
      <c r="Q95" s="212" t="s">
        <v>737</v>
      </c>
      <c r="R95" s="213">
        <v>2022</v>
      </c>
      <c r="S95" s="215" t="s">
        <v>927</v>
      </c>
      <c r="T95" s="211" t="s">
        <v>734</v>
      </c>
      <c r="U95" s="212" t="s">
        <v>735</v>
      </c>
      <c r="V95" s="213">
        <v>2022</v>
      </c>
      <c r="W95" s="213"/>
      <c r="X95" s="213"/>
      <c r="Y95" s="213"/>
      <c r="Z95" s="213"/>
      <c r="AA95" s="213"/>
    </row>
    <row r="96" spans="1:27" ht="20.100000000000001" customHeight="1">
      <c r="A96" s="209" t="s">
        <v>1207</v>
      </c>
      <c r="B96" s="666" t="s">
        <v>1481</v>
      </c>
      <c r="C96" s="210">
        <v>2</v>
      </c>
      <c r="D96" s="210">
        <v>7</v>
      </c>
      <c r="E96" s="210"/>
      <c r="F96" s="210">
        <v>40</v>
      </c>
      <c r="G96" s="210">
        <v>1</v>
      </c>
      <c r="H96" s="210"/>
      <c r="I96" s="186" t="s">
        <v>766</v>
      </c>
      <c r="J96" s="211" t="s">
        <v>722</v>
      </c>
      <c r="K96" s="212" t="s">
        <v>718</v>
      </c>
      <c r="L96" s="213">
        <v>1997</v>
      </c>
      <c r="M96" s="214" t="s">
        <v>1482</v>
      </c>
      <c r="N96" s="215" t="s">
        <v>1483</v>
      </c>
      <c r="O96" s="186" t="s">
        <v>854</v>
      </c>
      <c r="P96" s="211" t="s">
        <v>754</v>
      </c>
      <c r="Q96" s="212" t="s">
        <v>734</v>
      </c>
      <c r="R96" s="213">
        <v>2022</v>
      </c>
      <c r="S96" s="215" t="s">
        <v>1242</v>
      </c>
      <c r="T96" s="211" t="s">
        <v>760</v>
      </c>
      <c r="U96" s="212" t="s">
        <v>735</v>
      </c>
      <c r="V96" s="213">
        <v>2022</v>
      </c>
      <c r="W96" s="213"/>
      <c r="X96" s="213"/>
      <c r="Y96" s="213"/>
      <c r="Z96" s="213"/>
      <c r="AA96" s="213"/>
    </row>
    <row r="97" spans="1:27" ht="20.100000000000001" customHeight="1">
      <c r="A97" s="209" t="s">
        <v>1209</v>
      </c>
      <c r="B97" s="666" t="s">
        <v>1241</v>
      </c>
      <c r="C97" s="210">
        <v>2</v>
      </c>
      <c r="D97" s="210">
        <v>7</v>
      </c>
      <c r="E97" s="210"/>
      <c r="F97" s="210">
        <v>28</v>
      </c>
      <c r="G97" s="210">
        <v>1</v>
      </c>
      <c r="H97" s="210"/>
      <c r="I97" s="186" t="s">
        <v>745</v>
      </c>
      <c r="J97" s="211" t="s">
        <v>850</v>
      </c>
      <c r="K97" s="212" t="s">
        <v>740</v>
      </c>
      <c r="L97" s="213">
        <v>1993</v>
      </c>
      <c r="M97" s="214" t="s">
        <v>1234</v>
      </c>
      <c r="N97" s="215" t="s">
        <v>1235</v>
      </c>
      <c r="O97" s="186" t="s">
        <v>875</v>
      </c>
      <c r="P97" s="211" t="s">
        <v>808</v>
      </c>
      <c r="Q97" s="212" t="s">
        <v>728</v>
      </c>
      <c r="R97" s="213">
        <v>2021</v>
      </c>
      <c r="S97" s="215" t="s">
        <v>1236</v>
      </c>
      <c r="T97" s="211" t="s">
        <v>718</v>
      </c>
      <c r="U97" s="212" t="s">
        <v>735</v>
      </c>
      <c r="V97" s="213">
        <v>2022</v>
      </c>
      <c r="W97" s="213"/>
      <c r="X97" s="213"/>
      <c r="Y97" s="213"/>
      <c r="Z97" s="213"/>
      <c r="AA97" s="213"/>
    </row>
    <row r="98" spans="1:27" ht="20.100000000000001" customHeight="1">
      <c r="A98" s="209" t="s">
        <v>1214</v>
      </c>
      <c r="B98" s="186" t="s">
        <v>1330</v>
      </c>
      <c r="C98" s="210">
        <v>2</v>
      </c>
      <c r="D98" s="210">
        <v>7</v>
      </c>
      <c r="E98" s="210"/>
      <c r="F98" s="210">
        <v>26</v>
      </c>
      <c r="G98" s="210">
        <v>1</v>
      </c>
      <c r="H98" s="210"/>
      <c r="I98" s="186" t="s">
        <v>766</v>
      </c>
      <c r="J98" s="211" t="s">
        <v>791</v>
      </c>
      <c r="K98" s="212" t="s">
        <v>718</v>
      </c>
      <c r="L98" s="213">
        <v>1996</v>
      </c>
      <c r="M98" s="214" t="s">
        <v>1334</v>
      </c>
      <c r="N98" s="215" t="s">
        <v>1335</v>
      </c>
      <c r="O98" s="186" t="s">
        <v>888</v>
      </c>
      <c r="P98" s="211" t="s">
        <v>735</v>
      </c>
      <c r="Q98" s="212" t="s">
        <v>718</v>
      </c>
      <c r="R98" s="213">
        <v>2021</v>
      </c>
      <c r="S98" s="215" t="s">
        <v>876</v>
      </c>
      <c r="T98" s="211" t="s">
        <v>734</v>
      </c>
      <c r="U98" s="212" t="s">
        <v>722</v>
      </c>
      <c r="V98" s="213">
        <v>2021</v>
      </c>
      <c r="W98" s="213"/>
      <c r="X98" s="213"/>
      <c r="Y98" s="213">
        <v>4</v>
      </c>
      <c r="Z98" s="213">
        <v>18</v>
      </c>
      <c r="AA98" s="213"/>
    </row>
    <row r="99" spans="1:27" ht="27.75" customHeight="1">
      <c r="A99" s="209" t="s">
        <v>1331</v>
      </c>
      <c r="B99" s="186" t="s">
        <v>1332</v>
      </c>
      <c r="C99" s="210">
        <v>2</v>
      </c>
      <c r="D99" s="210">
        <v>7</v>
      </c>
      <c r="E99" s="210"/>
      <c r="F99" s="210">
        <v>32</v>
      </c>
      <c r="G99" s="210"/>
      <c r="H99" s="210"/>
      <c r="I99" s="186" t="s">
        <v>1208</v>
      </c>
      <c r="J99" s="211" t="s">
        <v>728</v>
      </c>
      <c r="K99" s="212" t="s">
        <v>718</v>
      </c>
      <c r="L99" s="213">
        <v>1990</v>
      </c>
      <c r="M99" s="214" t="s">
        <v>1336</v>
      </c>
      <c r="N99" s="215" t="s">
        <v>730</v>
      </c>
      <c r="O99" s="186" t="s">
        <v>1115</v>
      </c>
      <c r="P99" s="211" t="s">
        <v>740</v>
      </c>
      <c r="Q99" s="212" t="s">
        <v>768</v>
      </c>
      <c r="R99" s="213">
        <v>2015</v>
      </c>
      <c r="S99" s="215" t="s">
        <v>1337</v>
      </c>
      <c r="T99" s="211" t="s">
        <v>746</v>
      </c>
      <c r="U99" s="212" t="s">
        <v>737</v>
      </c>
      <c r="V99" s="213">
        <v>2022</v>
      </c>
      <c r="W99" s="213">
        <v>3</v>
      </c>
      <c r="X99" s="213">
        <v>3</v>
      </c>
      <c r="Y99" s="213">
        <v>10</v>
      </c>
      <c r="Z99" s="213">
        <v>5</v>
      </c>
      <c r="AA99" s="213"/>
    </row>
    <row r="100" spans="1:27" ht="20.100000000000001" customHeight="1">
      <c r="A100" s="1122" t="s">
        <v>275</v>
      </c>
      <c r="B100" s="1122"/>
      <c r="C100" s="1122"/>
      <c r="D100" s="1122"/>
      <c r="E100" s="1122"/>
      <c r="F100" s="1122"/>
      <c r="G100" s="1122"/>
      <c r="H100" s="1122"/>
      <c r="I100" s="1122"/>
      <c r="J100" s="1122"/>
      <c r="K100" s="1122"/>
      <c r="L100" s="1122"/>
      <c r="M100" s="1122"/>
      <c r="N100" s="1122"/>
      <c r="O100" s="1122"/>
      <c r="P100" s="1122"/>
      <c r="Q100" s="137"/>
      <c r="R100" s="271"/>
      <c r="S100" s="272"/>
      <c r="T100" s="273"/>
      <c r="U100" s="273"/>
      <c r="V100" s="271"/>
      <c r="W100" s="271"/>
      <c r="X100" s="271"/>
      <c r="Y100" s="271"/>
      <c r="Z100" s="271"/>
      <c r="AA100" s="271"/>
    </row>
    <row r="101" spans="1:27" ht="20.100000000000001" customHeight="1">
      <c r="A101" s="1499" t="s">
        <v>227</v>
      </c>
      <c r="B101" s="1500"/>
      <c r="C101" s="1500"/>
      <c r="D101" s="1500"/>
      <c r="E101" s="1500"/>
      <c r="F101" s="1500"/>
      <c r="G101" s="1501"/>
      <c r="H101" s="1502" t="s">
        <v>228</v>
      </c>
      <c r="I101" s="1503"/>
      <c r="J101" s="1502" t="s">
        <v>229</v>
      </c>
      <c r="K101" s="1503"/>
      <c r="L101" s="1502" t="s">
        <v>230</v>
      </c>
      <c r="M101" s="1504"/>
      <c r="N101" s="1505" t="s">
        <v>274</v>
      </c>
      <c r="O101" s="1505"/>
      <c r="P101" s="1505" t="s">
        <v>231</v>
      </c>
      <c r="Q101" s="1505"/>
      <c r="R101" s="274"/>
      <c r="S101" s="275"/>
      <c r="T101" s="276"/>
      <c r="U101" s="276"/>
      <c r="V101" s="274"/>
      <c r="W101" s="274"/>
      <c r="X101" s="274"/>
      <c r="Y101" s="274"/>
      <c r="Z101" s="274"/>
      <c r="AA101" s="274"/>
    </row>
    <row r="102" spans="1:27" ht="20.100000000000001" customHeight="1">
      <c r="A102" s="1506" t="s">
        <v>232</v>
      </c>
      <c r="B102" s="1507"/>
      <c r="C102" s="1507"/>
      <c r="D102" s="1507"/>
      <c r="E102" s="1507"/>
      <c r="F102" s="1507"/>
      <c r="G102" s="1508"/>
      <c r="H102" s="1509">
        <v>72</v>
      </c>
      <c r="I102" s="1510"/>
      <c r="J102" s="1509">
        <v>1</v>
      </c>
      <c r="K102" s="1510"/>
      <c r="L102" s="1511">
        <v>1</v>
      </c>
      <c r="M102" s="1511"/>
      <c r="N102" s="1511"/>
      <c r="O102" s="1511"/>
      <c r="P102" s="1502"/>
      <c r="Q102" s="1503"/>
      <c r="R102" s="274"/>
      <c r="S102" s="275"/>
      <c r="T102" s="276"/>
      <c r="U102" s="276"/>
      <c r="V102" s="274"/>
      <c r="W102" s="274"/>
      <c r="X102" s="274"/>
      <c r="Y102" s="274"/>
      <c r="Z102" s="274"/>
      <c r="AA102" s="274"/>
    </row>
    <row r="103" spans="1:27" ht="20.100000000000001" customHeight="1">
      <c r="A103" s="1506" t="s">
        <v>233</v>
      </c>
      <c r="B103" s="1507"/>
      <c r="C103" s="1507"/>
      <c r="D103" s="1507"/>
      <c r="E103" s="1507"/>
      <c r="F103" s="1507"/>
      <c r="G103" s="1508"/>
      <c r="H103" s="1509">
        <v>22</v>
      </c>
      <c r="I103" s="1510"/>
      <c r="J103" s="1509"/>
      <c r="K103" s="1510"/>
      <c r="L103" s="1511"/>
      <c r="M103" s="1511"/>
      <c r="N103" s="1511"/>
      <c r="O103" s="1511"/>
      <c r="P103" s="1502"/>
      <c r="Q103" s="1503"/>
      <c r="R103" s="274"/>
      <c r="S103" s="275"/>
      <c r="T103" s="276"/>
      <c r="U103" s="276"/>
      <c r="V103" s="274"/>
      <c r="W103" s="274"/>
      <c r="X103" s="274"/>
      <c r="Y103" s="274"/>
      <c r="Z103" s="274"/>
      <c r="AA103" s="274"/>
    </row>
    <row r="104" spans="1:27" ht="20.100000000000001" customHeight="1">
      <c r="A104" s="1514" t="s">
        <v>137</v>
      </c>
      <c r="B104" s="1515"/>
      <c r="C104" s="1515"/>
      <c r="D104" s="1515"/>
      <c r="E104" s="1515"/>
      <c r="F104" s="1515"/>
      <c r="G104" s="1516"/>
      <c r="H104" s="1517">
        <v>94</v>
      </c>
      <c r="I104" s="1518"/>
      <c r="J104" s="1517">
        <v>1</v>
      </c>
      <c r="K104" s="1518"/>
      <c r="L104" s="1519">
        <v>1</v>
      </c>
      <c r="M104" s="1519"/>
      <c r="N104" s="1519"/>
      <c r="O104" s="1519"/>
      <c r="P104" s="1512"/>
      <c r="Q104" s="1513"/>
      <c r="R104" s="274"/>
      <c r="S104" s="275"/>
      <c r="T104" s="276"/>
      <c r="U104" s="276"/>
      <c r="V104" s="274"/>
      <c r="W104" s="274"/>
      <c r="X104" s="274"/>
      <c r="Y104" s="274"/>
      <c r="Z104" s="274"/>
      <c r="AA104" s="274"/>
    </row>
  </sheetData>
  <sheetProtection selectLockedCells="1"/>
  <mergeCells count="34">
    <mergeCell ref="P104:Q104"/>
    <mergeCell ref="A104:G104"/>
    <mergeCell ref="H104:I104"/>
    <mergeCell ref="J104:K104"/>
    <mergeCell ref="L104:M104"/>
    <mergeCell ref="N104:O104"/>
    <mergeCell ref="P102:Q102"/>
    <mergeCell ref="A103:G103"/>
    <mergeCell ref="H103:I103"/>
    <mergeCell ref="J103:K103"/>
    <mergeCell ref="L103:M103"/>
    <mergeCell ref="N103:O103"/>
    <mergeCell ref="P103:Q103"/>
    <mergeCell ref="A102:G102"/>
    <mergeCell ref="H102:I102"/>
    <mergeCell ref="J102:K102"/>
    <mergeCell ref="L102:M102"/>
    <mergeCell ref="N102:O102"/>
    <mergeCell ref="A100:P100"/>
    <mergeCell ref="A101:G101"/>
    <mergeCell ref="H101:I101"/>
    <mergeCell ref="J101:K101"/>
    <mergeCell ref="L101:M101"/>
    <mergeCell ref="N101:O101"/>
    <mergeCell ref="P101:Q101"/>
    <mergeCell ref="J3:L3"/>
    <mergeCell ref="P3:R3"/>
    <mergeCell ref="T3:V3"/>
    <mergeCell ref="A1:AA1"/>
    <mergeCell ref="J2:L2"/>
    <mergeCell ref="P2:R2"/>
    <mergeCell ref="T2:V2"/>
    <mergeCell ref="X2:Z2"/>
    <mergeCell ref="X3:Z3"/>
  </mergeCells>
  <phoneticPr fontId="75" type="noConversion"/>
  <printOptions horizontalCentered="1"/>
  <pageMargins left="0.59055118110236227" right="0.51181102362204722" top="0.51181102362204722" bottom="0.59055118110236227" header="0.23622047244094491" footer="0.23622047244094491"/>
  <pageSetup paperSize="9" scale="8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 codeName="Sheet12"/>
  <dimension ref="A1:Q15"/>
  <sheetViews>
    <sheetView showZeros="0" workbookViewId="0">
      <selection activeCell="B8" sqref="B8:H8"/>
    </sheetView>
  </sheetViews>
  <sheetFormatPr defaultColWidth="11.44140625" defaultRowHeight="13.2"/>
  <cols>
    <col min="1" max="1" width="3.6640625" style="137" customWidth="1"/>
    <col min="2" max="5" width="6.77734375" style="137" customWidth="1"/>
    <col min="6" max="14" width="5.77734375" style="137" customWidth="1"/>
    <col min="15" max="15" width="6.77734375" style="137" customWidth="1"/>
    <col min="16" max="16" width="7.77734375" style="137" customWidth="1"/>
    <col min="17" max="17" width="8.44140625" style="137" customWidth="1"/>
    <col min="18" max="256" width="11.44140625" style="137"/>
    <col min="257" max="257" width="3.6640625" style="137" customWidth="1"/>
    <col min="258" max="261" width="6.77734375" style="137" customWidth="1"/>
    <col min="262" max="270" width="5.77734375" style="137" customWidth="1"/>
    <col min="271" max="271" width="6.77734375" style="137" customWidth="1"/>
    <col min="272" max="272" width="7.77734375" style="137" customWidth="1"/>
    <col min="273" max="273" width="8.44140625" style="137" customWidth="1"/>
    <col min="274" max="512" width="11.44140625" style="137"/>
    <col min="513" max="513" width="3.6640625" style="137" customWidth="1"/>
    <col min="514" max="517" width="6.77734375" style="137" customWidth="1"/>
    <col min="518" max="526" width="5.77734375" style="137" customWidth="1"/>
    <col min="527" max="527" width="6.77734375" style="137" customWidth="1"/>
    <col min="528" max="528" width="7.77734375" style="137" customWidth="1"/>
    <col min="529" max="529" width="8.44140625" style="137" customWidth="1"/>
    <col min="530" max="768" width="11.44140625" style="137"/>
    <col min="769" max="769" width="3.6640625" style="137" customWidth="1"/>
    <col min="770" max="773" width="6.77734375" style="137" customWidth="1"/>
    <col min="774" max="782" width="5.77734375" style="137" customWidth="1"/>
    <col min="783" max="783" width="6.77734375" style="137" customWidth="1"/>
    <col min="784" max="784" width="7.77734375" style="137" customWidth="1"/>
    <col min="785" max="785" width="8.44140625" style="137" customWidth="1"/>
    <col min="786" max="1024" width="11.44140625" style="137"/>
    <col min="1025" max="1025" width="3.6640625" style="137" customWidth="1"/>
    <col min="1026" max="1029" width="6.77734375" style="137" customWidth="1"/>
    <col min="1030" max="1038" width="5.77734375" style="137" customWidth="1"/>
    <col min="1039" max="1039" width="6.77734375" style="137" customWidth="1"/>
    <col min="1040" max="1040" width="7.77734375" style="137" customWidth="1"/>
    <col min="1041" max="1041" width="8.44140625" style="137" customWidth="1"/>
    <col min="1042" max="1280" width="11.44140625" style="137"/>
    <col min="1281" max="1281" width="3.6640625" style="137" customWidth="1"/>
    <col min="1282" max="1285" width="6.77734375" style="137" customWidth="1"/>
    <col min="1286" max="1294" width="5.77734375" style="137" customWidth="1"/>
    <col min="1295" max="1295" width="6.77734375" style="137" customWidth="1"/>
    <col min="1296" max="1296" width="7.77734375" style="137" customWidth="1"/>
    <col min="1297" max="1297" width="8.44140625" style="137" customWidth="1"/>
    <col min="1298" max="1536" width="11.44140625" style="137"/>
    <col min="1537" max="1537" width="3.6640625" style="137" customWidth="1"/>
    <col min="1538" max="1541" width="6.77734375" style="137" customWidth="1"/>
    <col min="1542" max="1550" width="5.77734375" style="137" customWidth="1"/>
    <col min="1551" max="1551" width="6.77734375" style="137" customWidth="1"/>
    <col min="1552" max="1552" width="7.77734375" style="137" customWidth="1"/>
    <col min="1553" max="1553" width="8.44140625" style="137" customWidth="1"/>
    <col min="1554" max="1792" width="11.44140625" style="137"/>
    <col min="1793" max="1793" width="3.6640625" style="137" customWidth="1"/>
    <col min="1794" max="1797" width="6.77734375" style="137" customWidth="1"/>
    <col min="1798" max="1806" width="5.77734375" style="137" customWidth="1"/>
    <col min="1807" max="1807" width="6.77734375" style="137" customWidth="1"/>
    <col min="1808" max="1808" width="7.77734375" style="137" customWidth="1"/>
    <col min="1809" max="1809" width="8.44140625" style="137" customWidth="1"/>
    <col min="1810" max="2048" width="11.44140625" style="137"/>
    <col min="2049" max="2049" width="3.6640625" style="137" customWidth="1"/>
    <col min="2050" max="2053" width="6.77734375" style="137" customWidth="1"/>
    <col min="2054" max="2062" width="5.77734375" style="137" customWidth="1"/>
    <col min="2063" max="2063" width="6.77734375" style="137" customWidth="1"/>
    <col min="2064" max="2064" width="7.77734375" style="137" customWidth="1"/>
    <col min="2065" max="2065" width="8.44140625" style="137" customWidth="1"/>
    <col min="2066" max="2304" width="11.44140625" style="137"/>
    <col min="2305" max="2305" width="3.6640625" style="137" customWidth="1"/>
    <col min="2306" max="2309" width="6.77734375" style="137" customWidth="1"/>
    <col min="2310" max="2318" width="5.77734375" style="137" customWidth="1"/>
    <col min="2319" max="2319" width="6.77734375" style="137" customWidth="1"/>
    <col min="2320" max="2320" width="7.77734375" style="137" customWidth="1"/>
    <col min="2321" max="2321" width="8.44140625" style="137" customWidth="1"/>
    <col min="2322" max="2560" width="11.44140625" style="137"/>
    <col min="2561" max="2561" width="3.6640625" style="137" customWidth="1"/>
    <col min="2562" max="2565" width="6.77734375" style="137" customWidth="1"/>
    <col min="2566" max="2574" width="5.77734375" style="137" customWidth="1"/>
    <col min="2575" max="2575" width="6.77734375" style="137" customWidth="1"/>
    <col min="2576" max="2576" width="7.77734375" style="137" customWidth="1"/>
    <col min="2577" max="2577" width="8.44140625" style="137" customWidth="1"/>
    <col min="2578" max="2816" width="11.44140625" style="137"/>
    <col min="2817" max="2817" width="3.6640625" style="137" customWidth="1"/>
    <col min="2818" max="2821" width="6.77734375" style="137" customWidth="1"/>
    <col min="2822" max="2830" width="5.77734375" style="137" customWidth="1"/>
    <col min="2831" max="2831" width="6.77734375" style="137" customWidth="1"/>
    <col min="2832" max="2832" width="7.77734375" style="137" customWidth="1"/>
    <col min="2833" max="2833" width="8.44140625" style="137" customWidth="1"/>
    <col min="2834" max="3072" width="11.44140625" style="137"/>
    <col min="3073" max="3073" width="3.6640625" style="137" customWidth="1"/>
    <col min="3074" max="3077" width="6.77734375" style="137" customWidth="1"/>
    <col min="3078" max="3086" width="5.77734375" style="137" customWidth="1"/>
    <col min="3087" max="3087" width="6.77734375" style="137" customWidth="1"/>
    <col min="3088" max="3088" width="7.77734375" style="137" customWidth="1"/>
    <col min="3089" max="3089" width="8.44140625" style="137" customWidth="1"/>
    <col min="3090" max="3328" width="11.44140625" style="137"/>
    <col min="3329" max="3329" width="3.6640625" style="137" customWidth="1"/>
    <col min="3330" max="3333" width="6.77734375" style="137" customWidth="1"/>
    <col min="3334" max="3342" width="5.77734375" style="137" customWidth="1"/>
    <col min="3343" max="3343" width="6.77734375" style="137" customWidth="1"/>
    <col min="3344" max="3344" width="7.77734375" style="137" customWidth="1"/>
    <col min="3345" max="3345" width="8.44140625" style="137" customWidth="1"/>
    <col min="3346" max="3584" width="11.44140625" style="137"/>
    <col min="3585" max="3585" width="3.6640625" style="137" customWidth="1"/>
    <col min="3586" max="3589" width="6.77734375" style="137" customWidth="1"/>
    <col min="3590" max="3598" width="5.77734375" style="137" customWidth="1"/>
    <col min="3599" max="3599" width="6.77734375" style="137" customWidth="1"/>
    <col min="3600" max="3600" width="7.77734375" style="137" customWidth="1"/>
    <col min="3601" max="3601" width="8.44140625" style="137" customWidth="1"/>
    <col min="3602" max="3840" width="11.44140625" style="137"/>
    <col min="3841" max="3841" width="3.6640625" style="137" customWidth="1"/>
    <col min="3842" max="3845" width="6.77734375" style="137" customWidth="1"/>
    <col min="3846" max="3854" width="5.77734375" style="137" customWidth="1"/>
    <col min="3855" max="3855" width="6.77734375" style="137" customWidth="1"/>
    <col min="3856" max="3856" width="7.77734375" style="137" customWidth="1"/>
    <col min="3857" max="3857" width="8.44140625" style="137" customWidth="1"/>
    <col min="3858" max="4096" width="11.44140625" style="137"/>
    <col min="4097" max="4097" width="3.6640625" style="137" customWidth="1"/>
    <col min="4098" max="4101" width="6.77734375" style="137" customWidth="1"/>
    <col min="4102" max="4110" width="5.77734375" style="137" customWidth="1"/>
    <col min="4111" max="4111" width="6.77734375" style="137" customWidth="1"/>
    <col min="4112" max="4112" width="7.77734375" style="137" customWidth="1"/>
    <col min="4113" max="4113" width="8.44140625" style="137" customWidth="1"/>
    <col min="4114" max="4352" width="11.44140625" style="137"/>
    <col min="4353" max="4353" width="3.6640625" style="137" customWidth="1"/>
    <col min="4354" max="4357" width="6.77734375" style="137" customWidth="1"/>
    <col min="4358" max="4366" width="5.77734375" style="137" customWidth="1"/>
    <col min="4367" max="4367" width="6.77734375" style="137" customWidth="1"/>
    <col min="4368" max="4368" width="7.77734375" style="137" customWidth="1"/>
    <col min="4369" max="4369" width="8.44140625" style="137" customWidth="1"/>
    <col min="4370" max="4608" width="11.44140625" style="137"/>
    <col min="4609" max="4609" width="3.6640625" style="137" customWidth="1"/>
    <col min="4610" max="4613" width="6.77734375" style="137" customWidth="1"/>
    <col min="4614" max="4622" width="5.77734375" style="137" customWidth="1"/>
    <col min="4623" max="4623" width="6.77734375" style="137" customWidth="1"/>
    <col min="4624" max="4624" width="7.77734375" style="137" customWidth="1"/>
    <col min="4625" max="4625" width="8.44140625" style="137" customWidth="1"/>
    <col min="4626" max="4864" width="11.44140625" style="137"/>
    <col min="4865" max="4865" width="3.6640625" style="137" customWidth="1"/>
    <col min="4866" max="4869" width="6.77734375" style="137" customWidth="1"/>
    <col min="4870" max="4878" width="5.77734375" style="137" customWidth="1"/>
    <col min="4879" max="4879" width="6.77734375" style="137" customWidth="1"/>
    <col min="4880" max="4880" width="7.77734375" style="137" customWidth="1"/>
    <col min="4881" max="4881" width="8.44140625" style="137" customWidth="1"/>
    <col min="4882" max="5120" width="11.44140625" style="137"/>
    <col min="5121" max="5121" width="3.6640625" style="137" customWidth="1"/>
    <col min="5122" max="5125" width="6.77734375" style="137" customWidth="1"/>
    <col min="5126" max="5134" width="5.77734375" style="137" customWidth="1"/>
    <col min="5135" max="5135" width="6.77734375" style="137" customWidth="1"/>
    <col min="5136" max="5136" width="7.77734375" style="137" customWidth="1"/>
    <col min="5137" max="5137" width="8.44140625" style="137" customWidth="1"/>
    <col min="5138" max="5376" width="11.44140625" style="137"/>
    <col min="5377" max="5377" width="3.6640625" style="137" customWidth="1"/>
    <col min="5378" max="5381" width="6.77734375" style="137" customWidth="1"/>
    <col min="5382" max="5390" width="5.77734375" style="137" customWidth="1"/>
    <col min="5391" max="5391" width="6.77734375" style="137" customWidth="1"/>
    <col min="5392" max="5392" width="7.77734375" style="137" customWidth="1"/>
    <col min="5393" max="5393" width="8.44140625" style="137" customWidth="1"/>
    <col min="5394" max="5632" width="11.44140625" style="137"/>
    <col min="5633" max="5633" width="3.6640625" style="137" customWidth="1"/>
    <col min="5634" max="5637" width="6.77734375" style="137" customWidth="1"/>
    <col min="5638" max="5646" width="5.77734375" style="137" customWidth="1"/>
    <col min="5647" max="5647" width="6.77734375" style="137" customWidth="1"/>
    <col min="5648" max="5648" width="7.77734375" style="137" customWidth="1"/>
    <col min="5649" max="5649" width="8.44140625" style="137" customWidth="1"/>
    <col min="5650" max="5888" width="11.44140625" style="137"/>
    <col min="5889" max="5889" width="3.6640625" style="137" customWidth="1"/>
    <col min="5890" max="5893" width="6.77734375" style="137" customWidth="1"/>
    <col min="5894" max="5902" width="5.77734375" style="137" customWidth="1"/>
    <col min="5903" max="5903" width="6.77734375" style="137" customWidth="1"/>
    <col min="5904" max="5904" width="7.77734375" style="137" customWidth="1"/>
    <col min="5905" max="5905" width="8.44140625" style="137" customWidth="1"/>
    <col min="5906" max="6144" width="11.44140625" style="137"/>
    <col min="6145" max="6145" width="3.6640625" style="137" customWidth="1"/>
    <col min="6146" max="6149" width="6.77734375" style="137" customWidth="1"/>
    <col min="6150" max="6158" width="5.77734375" style="137" customWidth="1"/>
    <col min="6159" max="6159" width="6.77734375" style="137" customWidth="1"/>
    <col min="6160" max="6160" width="7.77734375" style="137" customWidth="1"/>
    <col min="6161" max="6161" width="8.44140625" style="137" customWidth="1"/>
    <col min="6162" max="6400" width="11.44140625" style="137"/>
    <col min="6401" max="6401" width="3.6640625" style="137" customWidth="1"/>
    <col min="6402" max="6405" width="6.77734375" style="137" customWidth="1"/>
    <col min="6406" max="6414" width="5.77734375" style="137" customWidth="1"/>
    <col min="6415" max="6415" width="6.77734375" style="137" customWidth="1"/>
    <col min="6416" max="6416" width="7.77734375" style="137" customWidth="1"/>
    <col min="6417" max="6417" width="8.44140625" style="137" customWidth="1"/>
    <col min="6418" max="6656" width="11.44140625" style="137"/>
    <col min="6657" max="6657" width="3.6640625" style="137" customWidth="1"/>
    <col min="6658" max="6661" width="6.77734375" style="137" customWidth="1"/>
    <col min="6662" max="6670" width="5.77734375" style="137" customWidth="1"/>
    <col min="6671" max="6671" width="6.77734375" style="137" customWidth="1"/>
    <col min="6672" max="6672" width="7.77734375" style="137" customWidth="1"/>
    <col min="6673" max="6673" width="8.44140625" style="137" customWidth="1"/>
    <col min="6674" max="6912" width="11.44140625" style="137"/>
    <col min="6913" max="6913" width="3.6640625" style="137" customWidth="1"/>
    <col min="6914" max="6917" width="6.77734375" style="137" customWidth="1"/>
    <col min="6918" max="6926" width="5.77734375" style="137" customWidth="1"/>
    <col min="6927" max="6927" width="6.77734375" style="137" customWidth="1"/>
    <col min="6928" max="6928" width="7.77734375" style="137" customWidth="1"/>
    <col min="6929" max="6929" width="8.44140625" style="137" customWidth="1"/>
    <col min="6930" max="7168" width="11.44140625" style="137"/>
    <col min="7169" max="7169" width="3.6640625" style="137" customWidth="1"/>
    <col min="7170" max="7173" width="6.77734375" style="137" customWidth="1"/>
    <col min="7174" max="7182" width="5.77734375" style="137" customWidth="1"/>
    <col min="7183" max="7183" width="6.77734375" style="137" customWidth="1"/>
    <col min="7184" max="7184" width="7.77734375" style="137" customWidth="1"/>
    <col min="7185" max="7185" width="8.44140625" style="137" customWidth="1"/>
    <col min="7186" max="7424" width="11.44140625" style="137"/>
    <col min="7425" max="7425" width="3.6640625" style="137" customWidth="1"/>
    <col min="7426" max="7429" width="6.77734375" style="137" customWidth="1"/>
    <col min="7430" max="7438" width="5.77734375" style="137" customWidth="1"/>
    <col min="7439" max="7439" width="6.77734375" style="137" customWidth="1"/>
    <col min="7440" max="7440" width="7.77734375" style="137" customWidth="1"/>
    <col min="7441" max="7441" width="8.44140625" style="137" customWidth="1"/>
    <col min="7442" max="7680" width="11.44140625" style="137"/>
    <col min="7681" max="7681" width="3.6640625" style="137" customWidth="1"/>
    <col min="7682" max="7685" width="6.77734375" style="137" customWidth="1"/>
    <col min="7686" max="7694" width="5.77734375" style="137" customWidth="1"/>
    <col min="7695" max="7695" width="6.77734375" style="137" customWidth="1"/>
    <col min="7696" max="7696" width="7.77734375" style="137" customWidth="1"/>
    <col min="7697" max="7697" width="8.44140625" style="137" customWidth="1"/>
    <col min="7698" max="7936" width="11.44140625" style="137"/>
    <col min="7937" max="7937" width="3.6640625" style="137" customWidth="1"/>
    <col min="7938" max="7941" width="6.77734375" style="137" customWidth="1"/>
    <col min="7942" max="7950" width="5.77734375" style="137" customWidth="1"/>
    <col min="7951" max="7951" width="6.77734375" style="137" customWidth="1"/>
    <col min="7952" max="7952" width="7.77734375" style="137" customWidth="1"/>
    <col min="7953" max="7953" width="8.44140625" style="137" customWidth="1"/>
    <col min="7954" max="8192" width="11.44140625" style="137"/>
    <col min="8193" max="8193" width="3.6640625" style="137" customWidth="1"/>
    <col min="8194" max="8197" width="6.77734375" style="137" customWidth="1"/>
    <col min="8198" max="8206" width="5.77734375" style="137" customWidth="1"/>
    <col min="8207" max="8207" width="6.77734375" style="137" customWidth="1"/>
    <col min="8208" max="8208" width="7.77734375" style="137" customWidth="1"/>
    <col min="8209" max="8209" width="8.44140625" style="137" customWidth="1"/>
    <col min="8210" max="8448" width="11.44140625" style="137"/>
    <col min="8449" max="8449" width="3.6640625" style="137" customWidth="1"/>
    <col min="8450" max="8453" width="6.77734375" style="137" customWidth="1"/>
    <col min="8454" max="8462" width="5.77734375" style="137" customWidth="1"/>
    <col min="8463" max="8463" width="6.77734375" style="137" customWidth="1"/>
    <col min="8464" max="8464" width="7.77734375" style="137" customWidth="1"/>
    <col min="8465" max="8465" width="8.44140625" style="137" customWidth="1"/>
    <col min="8466" max="8704" width="11.44140625" style="137"/>
    <col min="8705" max="8705" width="3.6640625" style="137" customWidth="1"/>
    <col min="8706" max="8709" width="6.77734375" style="137" customWidth="1"/>
    <col min="8710" max="8718" width="5.77734375" style="137" customWidth="1"/>
    <col min="8719" max="8719" width="6.77734375" style="137" customWidth="1"/>
    <col min="8720" max="8720" width="7.77734375" style="137" customWidth="1"/>
    <col min="8721" max="8721" width="8.44140625" style="137" customWidth="1"/>
    <col min="8722" max="8960" width="11.44140625" style="137"/>
    <col min="8961" max="8961" width="3.6640625" style="137" customWidth="1"/>
    <col min="8962" max="8965" width="6.77734375" style="137" customWidth="1"/>
    <col min="8966" max="8974" width="5.77734375" style="137" customWidth="1"/>
    <col min="8975" max="8975" width="6.77734375" style="137" customWidth="1"/>
    <col min="8976" max="8976" width="7.77734375" style="137" customWidth="1"/>
    <col min="8977" max="8977" width="8.44140625" style="137" customWidth="1"/>
    <col min="8978" max="9216" width="11.44140625" style="137"/>
    <col min="9217" max="9217" width="3.6640625" style="137" customWidth="1"/>
    <col min="9218" max="9221" width="6.77734375" style="137" customWidth="1"/>
    <col min="9222" max="9230" width="5.77734375" style="137" customWidth="1"/>
    <col min="9231" max="9231" width="6.77734375" style="137" customWidth="1"/>
    <col min="9232" max="9232" width="7.77734375" style="137" customWidth="1"/>
    <col min="9233" max="9233" width="8.44140625" style="137" customWidth="1"/>
    <col min="9234" max="9472" width="11.44140625" style="137"/>
    <col min="9473" max="9473" width="3.6640625" style="137" customWidth="1"/>
    <col min="9474" max="9477" width="6.77734375" style="137" customWidth="1"/>
    <col min="9478" max="9486" width="5.77734375" style="137" customWidth="1"/>
    <col min="9487" max="9487" width="6.77734375" style="137" customWidth="1"/>
    <col min="9488" max="9488" width="7.77734375" style="137" customWidth="1"/>
    <col min="9489" max="9489" width="8.44140625" style="137" customWidth="1"/>
    <col min="9490" max="9728" width="11.44140625" style="137"/>
    <col min="9729" max="9729" width="3.6640625" style="137" customWidth="1"/>
    <col min="9730" max="9733" width="6.77734375" style="137" customWidth="1"/>
    <col min="9734" max="9742" width="5.77734375" style="137" customWidth="1"/>
    <col min="9743" max="9743" width="6.77734375" style="137" customWidth="1"/>
    <col min="9744" max="9744" width="7.77734375" style="137" customWidth="1"/>
    <col min="9745" max="9745" width="8.44140625" style="137" customWidth="1"/>
    <col min="9746" max="9984" width="11.44140625" style="137"/>
    <col min="9985" max="9985" width="3.6640625" style="137" customWidth="1"/>
    <col min="9986" max="9989" width="6.77734375" style="137" customWidth="1"/>
    <col min="9990" max="9998" width="5.77734375" style="137" customWidth="1"/>
    <col min="9999" max="9999" width="6.77734375" style="137" customWidth="1"/>
    <col min="10000" max="10000" width="7.77734375" style="137" customWidth="1"/>
    <col min="10001" max="10001" width="8.44140625" style="137" customWidth="1"/>
    <col min="10002" max="10240" width="11.44140625" style="137"/>
    <col min="10241" max="10241" width="3.6640625" style="137" customWidth="1"/>
    <col min="10242" max="10245" width="6.77734375" style="137" customWidth="1"/>
    <col min="10246" max="10254" width="5.77734375" style="137" customWidth="1"/>
    <col min="10255" max="10255" width="6.77734375" style="137" customWidth="1"/>
    <col min="10256" max="10256" width="7.77734375" style="137" customWidth="1"/>
    <col min="10257" max="10257" width="8.44140625" style="137" customWidth="1"/>
    <col min="10258" max="10496" width="11.44140625" style="137"/>
    <col min="10497" max="10497" width="3.6640625" style="137" customWidth="1"/>
    <col min="10498" max="10501" width="6.77734375" style="137" customWidth="1"/>
    <col min="10502" max="10510" width="5.77734375" style="137" customWidth="1"/>
    <col min="10511" max="10511" width="6.77734375" style="137" customWidth="1"/>
    <col min="10512" max="10512" width="7.77734375" style="137" customWidth="1"/>
    <col min="10513" max="10513" width="8.44140625" style="137" customWidth="1"/>
    <col min="10514" max="10752" width="11.44140625" style="137"/>
    <col min="10753" max="10753" width="3.6640625" style="137" customWidth="1"/>
    <col min="10754" max="10757" width="6.77734375" style="137" customWidth="1"/>
    <col min="10758" max="10766" width="5.77734375" style="137" customWidth="1"/>
    <col min="10767" max="10767" width="6.77734375" style="137" customWidth="1"/>
    <col min="10768" max="10768" width="7.77734375" style="137" customWidth="1"/>
    <col min="10769" max="10769" width="8.44140625" style="137" customWidth="1"/>
    <col min="10770" max="11008" width="11.44140625" style="137"/>
    <col min="11009" max="11009" width="3.6640625" style="137" customWidth="1"/>
    <col min="11010" max="11013" width="6.77734375" style="137" customWidth="1"/>
    <col min="11014" max="11022" width="5.77734375" style="137" customWidth="1"/>
    <col min="11023" max="11023" width="6.77734375" style="137" customWidth="1"/>
    <col min="11024" max="11024" width="7.77734375" style="137" customWidth="1"/>
    <col min="11025" max="11025" width="8.44140625" style="137" customWidth="1"/>
    <col min="11026" max="11264" width="11.44140625" style="137"/>
    <col min="11265" max="11265" width="3.6640625" style="137" customWidth="1"/>
    <col min="11266" max="11269" width="6.77734375" style="137" customWidth="1"/>
    <col min="11270" max="11278" width="5.77734375" style="137" customWidth="1"/>
    <col min="11279" max="11279" width="6.77734375" style="137" customWidth="1"/>
    <col min="11280" max="11280" width="7.77734375" style="137" customWidth="1"/>
    <col min="11281" max="11281" width="8.44140625" style="137" customWidth="1"/>
    <col min="11282" max="11520" width="11.44140625" style="137"/>
    <col min="11521" max="11521" width="3.6640625" style="137" customWidth="1"/>
    <col min="11522" max="11525" width="6.77734375" style="137" customWidth="1"/>
    <col min="11526" max="11534" width="5.77734375" style="137" customWidth="1"/>
    <col min="11535" max="11535" width="6.77734375" style="137" customWidth="1"/>
    <col min="11536" max="11536" width="7.77734375" style="137" customWidth="1"/>
    <col min="11537" max="11537" width="8.44140625" style="137" customWidth="1"/>
    <col min="11538" max="11776" width="11.44140625" style="137"/>
    <col min="11777" max="11777" width="3.6640625" style="137" customWidth="1"/>
    <col min="11778" max="11781" width="6.77734375" style="137" customWidth="1"/>
    <col min="11782" max="11790" width="5.77734375" style="137" customWidth="1"/>
    <col min="11791" max="11791" width="6.77734375" style="137" customWidth="1"/>
    <col min="11792" max="11792" width="7.77734375" style="137" customWidth="1"/>
    <col min="11793" max="11793" width="8.44140625" style="137" customWidth="1"/>
    <col min="11794" max="12032" width="11.44140625" style="137"/>
    <col min="12033" max="12033" width="3.6640625" style="137" customWidth="1"/>
    <col min="12034" max="12037" width="6.77734375" style="137" customWidth="1"/>
    <col min="12038" max="12046" width="5.77734375" style="137" customWidth="1"/>
    <col min="12047" max="12047" width="6.77734375" style="137" customWidth="1"/>
    <col min="12048" max="12048" width="7.77734375" style="137" customWidth="1"/>
    <col min="12049" max="12049" width="8.44140625" style="137" customWidth="1"/>
    <col min="12050" max="12288" width="11.44140625" style="137"/>
    <col min="12289" max="12289" width="3.6640625" style="137" customWidth="1"/>
    <col min="12290" max="12293" width="6.77734375" style="137" customWidth="1"/>
    <col min="12294" max="12302" width="5.77734375" style="137" customWidth="1"/>
    <col min="12303" max="12303" width="6.77734375" style="137" customWidth="1"/>
    <col min="12304" max="12304" width="7.77734375" style="137" customWidth="1"/>
    <col min="12305" max="12305" width="8.44140625" style="137" customWidth="1"/>
    <col min="12306" max="12544" width="11.44140625" style="137"/>
    <col min="12545" max="12545" width="3.6640625" style="137" customWidth="1"/>
    <col min="12546" max="12549" width="6.77734375" style="137" customWidth="1"/>
    <col min="12550" max="12558" width="5.77734375" style="137" customWidth="1"/>
    <col min="12559" max="12559" width="6.77734375" style="137" customWidth="1"/>
    <col min="12560" max="12560" width="7.77734375" style="137" customWidth="1"/>
    <col min="12561" max="12561" width="8.44140625" style="137" customWidth="1"/>
    <col min="12562" max="12800" width="11.44140625" style="137"/>
    <col min="12801" max="12801" width="3.6640625" style="137" customWidth="1"/>
    <col min="12802" max="12805" width="6.77734375" style="137" customWidth="1"/>
    <col min="12806" max="12814" width="5.77734375" style="137" customWidth="1"/>
    <col min="12815" max="12815" width="6.77734375" style="137" customWidth="1"/>
    <col min="12816" max="12816" width="7.77734375" style="137" customWidth="1"/>
    <col min="12817" max="12817" width="8.44140625" style="137" customWidth="1"/>
    <col min="12818" max="13056" width="11.44140625" style="137"/>
    <col min="13057" max="13057" width="3.6640625" style="137" customWidth="1"/>
    <col min="13058" max="13061" width="6.77734375" style="137" customWidth="1"/>
    <col min="13062" max="13070" width="5.77734375" style="137" customWidth="1"/>
    <col min="13071" max="13071" width="6.77734375" style="137" customWidth="1"/>
    <col min="13072" max="13072" width="7.77734375" style="137" customWidth="1"/>
    <col min="13073" max="13073" width="8.44140625" style="137" customWidth="1"/>
    <col min="13074" max="13312" width="11.44140625" style="137"/>
    <col min="13313" max="13313" width="3.6640625" style="137" customWidth="1"/>
    <col min="13314" max="13317" width="6.77734375" style="137" customWidth="1"/>
    <col min="13318" max="13326" width="5.77734375" style="137" customWidth="1"/>
    <col min="13327" max="13327" width="6.77734375" style="137" customWidth="1"/>
    <col min="13328" max="13328" width="7.77734375" style="137" customWidth="1"/>
    <col min="13329" max="13329" width="8.44140625" style="137" customWidth="1"/>
    <col min="13330" max="13568" width="11.44140625" style="137"/>
    <col min="13569" max="13569" width="3.6640625" style="137" customWidth="1"/>
    <col min="13570" max="13573" width="6.77734375" style="137" customWidth="1"/>
    <col min="13574" max="13582" width="5.77734375" style="137" customWidth="1"/>
    <col min="13583" max="13583" width="6.77734375" style="137" customWidth="1"/>
    <col min="13584" max="13584" width="7.77734375" style="137" customWidth="1"/>
    <col min="13585" max="13585" width="8.44140625" style="137" customWidth="1"/>
    <col min="13586" max="13824" width="11.44140625" style="137"/>
    <col min="13825" max="13825" width="3.6640625" style="137" customWidth="1"/>
    <col min="13826" max="13829" width="6.77734375" style="137" customWidth="1"/>
    <col min="13830" max="13838" width="5.77734375" style="137" customWidth="1"/>
    <col min="13839" max="13839" width="6.77734375" style="137" customWidth="1"/>
    <col min="13840" max="13840" width="7.77734375" style="137" customWidth="1"/>
    <col min="13841" max="13841" width="8.44140625" style="137" customWidth="1"/>
    <col min="13842" max="14080" width="11.44140625" style="137"/>
    <col min="14081" max="14081" width="3.6640625" style="137" customWidth="1"/>
    <col min="14082" max="14085" width="6.77734375" style="137" customWidth="1"/>
    <col min="14086" max="14094" width="5.77734375" style="137" customWidth="1"/>
    <col min="14095" max="14095" width="6.77734375" style="137" customWidth="1"/>
    <col min="14096" max="14096" width="7.77734375" style="137" customWidth="1"/>
    <col min="14097" max="14097" width="8.44140625" style="137" customWidth="1"/>
    <col min="14098" max="14336" width="11.44140625" style="137"/>
    <col min="14337" max="14337" width="3.6640625" style="137" customWidth="1"/>
    <col min="14338" max="14341" width="6.77734375" style="137" customWidth="1"/>
    <col min="14342" max="14350" width="5.77734375" style="137" customWidth="1"/>
    <col min="14351" max="14351" width="6.77734375" style="137" customWidth="1"/>
    <col min="14352" max="14352" width="7.77734375" style="137" customWidth="1"/>
    <col min="14353" max="14353" width="8.44140625" style="137" customWidth="1"/>
    <col min="14354" max="14592" width="11.44140625" style="137"/>
    <col min="14593" max="14593" width="3.6640625" style="137" customWidth="1"/>
    <col min="14594" max="14597" width="6.77734375" style="137" customWidth="1"/>
    <col min="14598" max="14606" width="5.77734375" style="137" customWidth="1"/>
    <col min="14607" max="14607" width="6.77734375" style="137" customWidth="1"/>
    <col min="14608" max="14608" width="7.77734375" style="137" customWidth="1"/>
    <col min="14609" max="14609" width="8.44140625" style="137" customWidth="1"/>
    <col min="14610" max="14848" width="11.44140625" style="137"/>
    <col min="14849" max="14849" width="3.6640625" style="137" customWidth="1"/>
    <col min="14850" max="14853" width="6.77734375" style="137" customWidth="1"/>
    <col min="14854" max="14862" width="5.77734375" style="137" customWidth="1"/>
    <col min="14863" max="14863" width="6.77734375" style="137" customWidth="1"/>
    <col min="14864" max="14864" width="7.77734375" style="137" customWidth="1"/>
    <col min="14865" max="14865" width="8.44140625" style="137" customWidth="1"/>
    <col min="14866" max="15104" width="11.44140625" style="137"/>
    <col min="15105" max="15105" width="3.6640625" style="137" customWidth="1"/>
    <col min="15106" max="15109" width="6.77734375" style="137" customWidth="1"/>
    <col min="15110" max="15118" width="5.77734375" style="137" customWidth="1"/>
    <col min="15119" max="15119" width="6.77734375" style="137" customWidth="1"/>
    <col min="15120" max="15120" width="7.77734375" style="137" customWidth="1"/>
    <col min="15121" max="15121" width="8.44140625" style="137" customWidth="1"/>
    <col min="15122" max="15360" width="11.44140625" style="137"/>
    <col min="15361" max="15361" width="3.6640625" style="137" customWidth="1"/>
    <col min="15362" max="15365" width="6.77734375" style="137" customWidth="1"/>
    <col min="15366" max="15374" width="5.77734375" style="137" customWidth="1"/>
    <col min="15375" max="15375" width="6.77734375" style="137" customWidth="1"/>
    <col min="15376" max="15376" width="7.77734375" style="137" customWidth="1"/>
    <col min="15377" max="15377" width="8.44140625" style="137" customWidth="1"/>
    <col min="15378" max="15616" width="11.44140625" style="137"/>
    <col min="15617" max="15617" width="3.6640625" style="137" customWidth="1"/>
    <col min="15618" max="15621" width="6.77734375" style="137" customWidth="1"/>
    <col min="15622" max="15630" width="5.77734375" style="137" customWidth="1"/>
    <col min="15631" max="15631" width="6.77734375" style="137" customWidth="1"/>
    <col min="15632" max="15632" width="7.77734375" style="137" customWidth="1"/>
    <col min="15633" max="15633" width="8.44140625" style="137" customWidth="1"/>
    <col min="15634" max="15872" width="11.44140625" style="137"/>
    <col min="15873" max="15873" width="3.6640625" style="137" customWidth="1"/>
    <col min="15874" max="15877" width="6.77734375" style="137" customWidth="1"/>
    <col min="15878" max="15886" width="5.77734375" style="137" customWidth="1"/>
    <col min="15887" max="15887" width="6.77734375" style="137" customWidth="1"/>
    <col min="15888" max="15888" width="7.77734375" style="137" customWidth="1"/>
    <col min="15889" max="15889" width="8.44140625" style="137" customWidth="1"/>
    <col min="15890" max="16128" width="11.44140625" style="137"/>
    <col min="16129" max="16129" width="3.6640625" style="137" customWidth="1"/>
    <col min="16130" max="16133" width="6.77734375" style="137" customWidth="1"/>
    <col min="16134" max="16142" width="5.77734375" style="137" customWidth="1"/>
    <col min="16143" max="16143" width="6.77734375" style="137" customWidth="1"/>
    <col min="16144" max="16144" width="7.77734375" style="137" customWidth="1"/>
    <col min="16145" max="16145" width="8.44140625" style="137" customWidth="1"/>
    <col min="16146" max="16384" width="11.44140625" style="137"/>
  </cols>
  <sheetData>
    <row r="1" spans="1:17" ht="20.100000000000001" customHeight="1">
      <c r="A1" s="1521" t="s">
        <v>580</v>
      </c>
      <c r="B1" s="1521"/>
      <c r="C1" s="1521"/>
      <c r="D1" s="1521"/>
      <c r="E1" s="1521"/>
      <c r="F1" s="1521"/>
      <c r="G1" s="1521"/>
      <c r="H1" s="1521"/>
      <c r="I1" s="1521"/>
      <c r="J1" s="1521"/>
      <c r="K1" s="1521"/>
      <c r="L1" s="1521"/>
      <c r="M1" s="1521"/>
      <c r="N1" s="1521"/>
      <c r="O1" s="1521"/>
      <c r="P1" s="1521"/>
      <c r="Q1" s="753"/>
    </row>
    <row r="2" spans="1:17" s="217" customFormat="1" ht="30" customHeight="1">
      <c r="A2" s="1522" t="s">
        <v>234</v>
      </c>
      <c r="B2" s="1523" t="s">
        <v>235</v>
      </c>
      <c r="C2" s="1523"/>
      <c r="D2" s="1523"/>
      <c r="E2" s="1523"/>
      <c r="F2" s="1523"/>
      <c r="G2" s="1523"/>
      <c r="H2" s="1523"/>
      <c r="I2" s="1524" t="s">
        <v>236</v>
      </c>
      <c r="J2" s="1520" t="s">
        <v>608</v>
      </c>
      <c r="K2" s="1520"/>
      <c r="L2" s="1520"/>
      <c r="M2" s="1520" t="s">
        <v>237</v>
      </c>
      <c r="N2" s="1520"/>
      <c r="O2" s="1520"/>
      <c r="P2" s="1520" t="s">
        <v>238</v>
      </c>
      <c r="Q2" s="1520"/>
    </row>
    <row r="3" spans="1:17" ht="30" customHeight="1">
      <c r="A3" s="1522"/>
      <c r="B3" s="1523"/>
      <c r="C3" s="1523"/>
      <c r="D3" s="1523"/>
      <c r="E3" s="1523"/>
      <c r="F3" s="1523"/>
      <c r="G3" s="1523"/>
      <c r="H3" s="1523"/>
      <c r="I3" s="1524"/>
      <c r="J3" s="1520"/>
      <c r="K3" s="1520"/>
      <c r="L3" s="1520"/>
      <c r="M3" s="754" t="s">
        <v>239</v>
      </c>
      <c r="N3" s="754" t="s">
        <v>240</v>
      </c>
      <c r="O3" s="754" t="s">
        <v>241</v>
      </c>
      <c r="P3" s="1520"/>
      <c r="Q3" s="1520"/>
    </row>
    <row r="4" spans="1:17" ht="30" customHeight="1">
      <c r="A4" s="755">
        <v>1</v>
      </c>
      <c r="B4" s="1525" t="s">
        <v>242</v>
      </c>
      <c r="C4" s="1525"/>
      <c r="D4" s="1525"/>
      <c r="E4" s="1525"/>
      <c r="F4" s="1525"/>
      <c r="G4" s="1525"/>
      <c r="H4" s="1525"/>
      <c r="I4" s="756"/>
      <c r="J4" s="1526">
        <v>1169</v>
      </c>
      <c r="K4" s="1526"/>
      <c r="L4" s="1526"/>
      <c r="M4" s="755"/>
      <c r="N4" s="755" t="s">
        <v>3</v>
      </c>
      <c r="O4" s="755"/>
      <c r="P4" s="1527"/>
      <c r="Q4" s="1527"/>
    </row>
    <row r="5" spans="1:17" ht="30" customHeight="1">
      <c r="A5" s="755">
        <v>2</v>
      </c>
      <c r="B5" s="1525" t="s">
        <v>243</v>
      </c>
      <c r="C5" s="1525"/>
      <c r="D5" s="1525"/>
      <c r="E5" s="1525"/>
      <c r="F5" s="1525"/>
      <c r="G5" s="1525"/>
      <c r="H5" s="1525"/>
      <c r="I5" s="756"/>
      <c r="J5" s="1526">
        <v>313</v>
      </c>
      <c r="K5" s="1526"/>
      <c r="L5" s="1526"/>
      <c r="M5" s="755"/>
      <c r="N5" s="755" t="s">
        <v>3</v>
      </c>
      <c r="O5" s="755"/>
      <c r="P5" s="1527"/>
      <c r="Q5" s="1527"/>
    </row>
    <row r="6" spans="1:17" ht="30" customHeight="1">
      <c r="A6" s="755">
        <v>3</v>
      </c>
      <c r="B6" s="1525" t="s">
        <v>244</v>
      </c>
      <c r="C6" s="1525"/>
      <c r="D6" s="1525"/>
      <c r="E6" s="1525"/>
      <c r="F6" s="1525"/>
      <c r="G6" s="1525"/>
      <c r="H6" s="1525"/>
      <c r="I6" s="756"/>
      <c r="J6" s="1526">
        <v>822</v>
      </c>
      <c r="K6" s="1526"/>
      <c r="L6" s="1526"/>
      <c r="M6" s="755" t="s">
        <v>3</v>
      </c>
      <c r="N6" s="755"/>
      <c r="O6" s="755"/>
      <c r="P6" s="1527"/>
      <c r="Q6" s="1527"/>
    </row>
    <row r="7" spans="1:17" ht="30" customHeight="1">
      <c r="A7" s="755">
        <v>4</v>
      </c>
      <c r="B7" s="1525" t="s">
        <v>245</v>
      </c>
      <c r="C7" s="1525"/>
      <c r="D7" s="1525"/>
      <c r="E7" s="1525"/>
      <c r="F7" s="1525"/>
      <c r="G7" s="1525"/>
      <c r="H7" s="1525"/>
      <c r="I7" s="756"/>
      <c r="J7" s="1526">
        <v>392</v>
      </c>
      <c r="K7" s="1526"/>
      <c r="L7" s="1526"/>
      <c r="M7" s="755" t="s">
        <v>3</v>
      </c>
      <c r="N7" s="755"/>
      <c r="O7" s="755"/>
      <c r="P7" s="1527"/>
      <c r="Q7" s="1527"/>
    </row>
    <row r="8" spans="1:17" ht="30" customHeight="1">
      <c r="A8" s="757"/>
      <c r="B8" s="1528" t="s">
        <v>246</v>
      </c>
      <c r="C8" s="1528"/>
      <c r="D8" s="1528"/>
      <c r="E8" s="1528"/>
      <c r="F8" s="1528"/>
      <c r="G8" s="1528"/>
      <c r="H8" s="1528"/>
      <c r="I8" s="758"/>
      <c r="J8" s="1529">
        <f>SUM(J4:L7)</f>
        <v>2696</v>
      </c>
      <c r="K8" s="1529"/>
      <c r="L8" s="1529"/>
      <c r="M8" s="757"/>
      <c r="N8" s="757"/>
      <c r="O8" s="757"/>
      <c r="P8" s="1520"/>
      <c r="Q8" s="1520"/>
    </row>
    <row r="9" spans="1:17" ht="30" customHeight="1">
      <c r="A9" s="755">
        <v>5</v>
      </c>
      <c r="B9" s="1525" t="s">
        <v>247</v>
      </c>
      <c r="C9" s="1525"/>
      <c r="D9" s="1525"/>
      <c r="E9" s="1525"/>
      <c r="F9" s="1525"/>
      <c r="G9" s="1525"/>
      <c r="H9" s="1525"/>
      <c r="I9" s="756"/>
      <c r="J9" s="1526">
        <v>60</v>
      </c>
      <c r="K9" s="1526"/>
      <c r="L9" s="1526"/>
      <c r="M9" s="755"/>
      <c r="N9" s="755" t="s">
        <v>3</v>
      </c>
      <c r="O9" s="755"/>
      <c r="P9" s="1527"/>
      <c r="Q9" s="1527"/>
    </row>
    <row r="10" spans="1:17" ht="30" customHeight="1">
      <c r="A10" s="755">
        <v>6</v>
      </c>
      <c r="B10" s="1525" t="s">
        <v>248</v>
      </c>
      <c r="C10" s="1525"/>
      <c r="D10" s="1525"/>
      <c r="E10" s="1525"/>
      <c r="F10" s="1525"/>
      <c r="G10" s="1525"/>
      <c r="H10" s="1525"/>
      <c r="I10" s="756"/>
      <c r="J10" s="1526">
        <v>1189</v>
      </c>
      <c r="K10" s="1526"/>
      <c r="L10" s="1526"/>
      <c r="M10" s="755"/>
      <c r="N10" s="755" t="s">
        <v>3</v>
      </c>
      <c r="O10" s="755"/>
      <c r="P10" s="1527"/>
      <c r="Q10" s="1527"/>
    </row>
    <row r="11" spans="1:17" ht="30" customHeight="1">
      <c r="A11" s="757"/>
      <c r="B11" s="1530" t="s">
        <v>249</v>
      </c>
      <c r="C11" s="1530"/>
      <c r="D11" s="1530"/>
      <c r="E11" s="1530"/>
      <c r="F11" s="1530"/>
      <c r="G11" s="1530"/>
      <c r="H11" s="1530"/>
      <c r="I11" s="758"/>
      <c r="J11" s="1529">
        <f>SUM(J8:L10)</f>
        <v>3945</v>
      </c>
      <c r="K11" s="1529"/>
      <c r="L11" s="1529"/>
      <c r="M11" s="757"/>
      <c r="N11" s="757"/>
      <c r="O11" s="757"/>
      <c r="P11" s="1520"/>
      <c r="Q11" s="1520"/>
    </row>
    <row r="12" spans="1:17" ht="30" customHeight="1">
      <c r="A12" s="755">
        <v>7</v>
      </c>
      <c r="B12" s="1525" t="s">
        <v>250</v>
      </c>
      <c r="C12" s="1525"/>
      <c r="D12" s="1525"/>
      <c r="E12" s="1525"/>
      <c r="F12" s="1525"/>
      <c r="G12" s="1525"/>
      <c r="H12" s="1525"/>
      <c r="I12" s="756"/>
      <c r="J12" s="1526">
        <v>945</v>
      </c>
      <c r="K12" s="1526"/>
      <c r="L12" s="1526"/>
      <c r="M12" s="755"/>
      <c r="N12" s="755" t="s">
        <v>3</v>
      </c>
      <c r="O12" s="755"/>
      <c r="P12" s="1527"/>
      <c r="Q12" s="1527"/>
    </row>
    <row r="13" spans="1:17" ht="30" customHeight="1">
      <c r="A13" s="755">
        <v>8</v>
      </c>
      <c r="B13" s="1525" t="s">
        <v>251</v>
      </c>
      <c r="C13" s="1525"/>
      <c r="D13" s="1525"/>
      <c r="E13" s="1525"/>
      <c r="F13" s="1525"/>
      <c r="G13" s="1525"/>
      <c r="H13" s="1525"/>
      <c r="I13" s="756"/>
      <c r="J13" s="1526">
        <v>5743</v>
      </c>
      <c r="K13" s="1526"/>
      <c r="L13" s="1526"/>
      <c r="M13" s="755"/>
      <c r="N13" s="755" t="s">
        <v>3</v>
      </c>
      <c r="O13" s="755"/>
      <c r="P13" s="1527"/>
      <c r="Q13" s="1527"/>
    </row>
    <row r="14" spans="1:17" ht="30" customHeight="1">
      <c r="A14" s="1531" t="s">
        <v>252</v>
      </c>
      <c r="B14" s="1531"/>
      <c r="C14" s="1531"/>
      <c r="D14" s="1531"/>
      <c r="E14" s="1531"/>
      <c r="F14" s="1531"/>
      <c r="G14" s="1531"/>
      <c r="H14" s="1531"/>
      <c r="I14" s="757" t="s">
        <v>0</v>
      </c>
      <c r="J14" s="1529">
        <f>SUM(J11:L13)</f>
        <v>10633</v>
      </c>
      <c r="K14" s="1529"/>
      <c r="L14" s="1529"/>
      <c r="M14" s="757" t="s">
        <v>0</v>
      </c>
      <c r="N14" s="757" t="s">
        <v>0</v>
      </c>
      <c r="O14" s="757" t="s">
        <v>0</v>
      </c>
      <c r="P14" s="1520"/>
      <c r="Q14" s="1520"/>
    </row>
    <row r="15" spans="1:17">
      <c r="A15" s="1532"/>
      <c r="B15" s="1532"/>
      <c r="C15" s="1532"/>
      <c r="D15" s="1532"/>
      <c r="E15" s="1532"/>
      <c r="F15" s="1532"/>
      <c r="G15" s="1532"/>
      <c r="H15" s="1532"/>
      <c r="I15" s="1532"/>
      <c r="J15" s="1532"/>
      <c r="K15" s="1532"/>
      <c r="L15" s="1532"/>
      <c r="M15" s="1532"/>
      <c r="N15" s="1532"/>
      <c r="O15" s="1532"/>
      <c r="P15" s="1532"/>
      <c r="Q15" s="1532"/>
    </row>
  </sheetData>
  <mergeCells count="41">
    <mergeCell ref="A14:H14"/>
    <mergeCell ref="J14:L14"/>
    <mergeCell ref="P14:Q14"/>
    <mergeCell ref="A15:Q15"/>
    <mergeCell ref="B12:H12"/>
    <mergeCell ref="J12:L12"/>
    <mergeCell ref="P12:Q12"/>
    <mergeCell ref="B13:H13"/>
    <mergeCell ref="J13:L13"/>
    <mergeCell ref="P13:Q13"/>
    <mergeCell ref="B10:H10"/>
    <mergeCell ref="J10:L10"/>
    <mergeCell ref="P10:Q10"/>
    <mergeCell ref="B11:H11"/>
    <mergeCell ref="J11:L11"/>
    <mergeCell ref="P11:Q11"/>
    <mergeCell ref="B8:H8"/>
    <mergeCell ref="J8:L8"/>
    <mergeCell ref="P8:Q8"/>
    <mergeCell ref="B9:H9"/>
    <mergeCell ref="J9:L9"/>
    <mergeCell ref="P9:Q9"/>
    <mergeCell ref="B6:H6"/>
    <mergeCell ref="J6:L6"/>
    <mergeCell ref="P6:Q6"/>
    <mergeCell ref="B7:H7"/>
    <mergeCell ref="J7:L7"/>
    <mergeCell ref="P7:Q7"/>
    <mergeCell ref="B4:H4"/>
    <mergeCell ref="J4:L4"/>
    <mergeCell ref="P4:Q4"/>
    <mergeCell ref="B5:H5"/>
    <mergeCell ref="J5:L5"/>
    <mergeCell ref="P5:Q5"/>
    <mergeCell ref="P2:Q3"/>
    <mergeCell ref="A1:P1"/>
    <mergeCell ref="A2:A3"/>
    <mergeCell ref="B2:H3"/>
    <mergeCell ref="I2:I3"/>
    <mergeCell ref="J2:L3"/>
    <mergeCell ref="M2:O2"/>
  </mergeCells>
  <printOptions horizontalCentered="1"/>
  <pageMargins left="0.31496062992125984" right="0.31496062992125984" top="0.19685039370078741" bottom="0.19685039370078741" header="0.23622047244094491" footer="0.23622047244094491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sheetPr codeName="Sheet13"/>
  <dimension ref="A1:X53"/>
  <sheetViews>
    <sheetView showZeros="0" topLeftCell="A40" workbookViewId="0">
      <selection activeCell="Z51" sqref="Z51"/>
    </sheetView>
  </sheetViews>
  <sheetFormatPr defaultRowHeight="13.2"/>
  <cols>
    <col min="1" max="1" width="5.33203125" style="759" customWidth="1"/>
    <col min="2" max="4" width="3.6640625" style="759" customWidth="1"/>
    <col min="5" max="5" width="1.33203125" style="759" customWidth="1"/>
    <col min="6" max="7" width="4.33203125" style="759" customWidth="1"/>
    <col min="8" max="8" width="5" style="759" customWidth="1"/>
    <col min="9" max="12" width="4.33203125" style="759" customWidth="1"/>
    <col min="13" max="13" width="3.109375" style="759" customWidth="1"/>
    <col min="14" max="14" width="4.33203125" style="759" customWidth="1"/>
    <col min="15" max="15" width="5.6640625" style="759" customWidth="1"/>
    <col min="16" max="19" width="4.77734375" style="759" customWidth="1"/>
    <col min="20" max="20" width="6" style="759" customWidth="1"/>
    <col min="21" max="21" width="4.6640625" style="759" customWidth="1"/>
    <col min="22" max="22" width="4.77734375" style="759" customWidth="1"/>
    <col min="23" max="23" width="6.33203125" style="759" customWidth="1"/>
    <col min="24" max="252" width="9.33203125" style="759"/>
    <col min="253" max="254" width="5.33203125" style="759" customWidth="1"/>
    <col min="255" max="256" width="3.6640625" style="759" customWidth="1"/>
    <col min="257" max="257" width="3.109375" style="759" customWidth="1"/>
    <col min="258" max="259" width="4.33203125" style="759" customWidth="1"/>
    <col min="260" max="260" width="6.109375" style="759" customWidth="1"/>
    <col min="261" max="264" width="4.33203125" style="759" customWidth="1"/>
    <col min="265" max="265" width="7.6640625" style="759" customWidth="1"/>
    <col min="266" max="266" width="7.109375" style="759" customWidth="1"/>
    <col min="267" max="270" width="4.77734375" style="759" customWidth="1"/>
    <col min="271" max="272" width="4.6640625" style="759" customWidth="1"/>
    <col min="273" max="273" width="5.6640625" style="759" customWidth="1"/>
    <col min="274" max="274" width="6.33203125" style="759" customWidth="1"/>
    <col min="275" max="508" width="9.33203125" style="759"/>
    <col min="509" max="510" width="5.33203125" style="759" customWidth="1"/>
    <col min="511" max="512" width="3.6640625" style="759" customWidth="1"/>
    <col min="513" max="513" width="3.109375" style="759" customWidth="1"/>
    <col min="514" max="515" width="4.33203125" style="759" customWidth="1"/>
    <col min="516" max="516" width="6.109375" style="759" customWidth="1"/>
    <col min="517" max="520" width="4.33203125" style="759" customWidth="1"/>
    <col min="521" max="521" width="7.6640625" style="759" customWidth="1"/>
    <col min="522" max="522" width="7.109375" style="759" customWidth="1"/>
    <col min="523" max="526" width="4.77734375" style="759" customWidth="1"/>
    <col min="527" max="528" width="4.6640625" style="759" customWidth="1"/>
    <col min="529" max="529" width="5.6640625" style="759" customWidth="1"/>
    <col min="530" max="530" width="6.33203125" style="759" customWidth="1"/>
    <col min="531" max="764" width="9.33203125" style="759"/>
    <col min="765" max="766" width="5.33203125" style="759" customWidth="1"/>
    <col min="767" max="768" width="3.6640625" style="759" customWidth="1"/>
    <col min="769" max="769" width="3.109375" style="759" customWidth="1"/>
    <col min="770" max="771" width="4.33203125" style="759" customWidth="1"/>
    <col min="772" max="772" width="6.109375" style="759" customWidth="1"/>
    <col min="773" max="776" width="4.33203125" style="759" customWidth="1"/>
    <col min="777" max="777" width="7.6640625" style="759" customWidth="1"/>
    <col min="778" max="778" width="7.109375" style="759" customWidth="1"/>
    <col min="779" max="782" width="4.77734375" style="759" customWidth="1"/>
    <col min="783" max="784" width="4.6640625" style="759" customWidth="1"/>
    <col min="785" max="785" width="5.6640625" style="759" customWidth="1"/>
    <col min="786" max="786" width="6.33203125" style="759" customWidth="1"/>
    <col min="787" max="1020" width="9.33203125" style="759"/>
    <col min="1021" max="1022" width="5.33203125" style="759" customWidth="1"/>
    <col min="1023" max="1024" width="3.6640625" style="759" customWidth="1"/>
    <col min="1025" max="1025" width="3.109375" style="759" customWidth="1"/>
    <col min="1026" max="1027" width="4.33203125" style="759" customWidth="1"/>
    <col min="1028" max="1028" width="6.109375" style="759" customWidth="1"/>
    <col min="1029" max="1032" width="4.33203125" style="759" customWidth="1"/>
    <col min="1033" max="1033" width="7.6640625" style="759" customWidth="1"/>
    <col min="1034" max="1034" width="7.109375" style="759" customWidth="1"/>
    <col min="1035" max="1038" width="4.77734375" style="759" customWidth="1"/>
    <col min="1039" max="1040" width="4.6640625" style="759" customWidth="1"/>
    <col min="1041" max="1041" width="5.6640625" style="759" customWidth="1"/>
    <col min="1042" max="1042" width="6.33203125" style="759" customWidth="1"/>
    <col min="1043" max="1276" width="9.33203125" style="759"/>
    <col min="1277" max="1278" width="5.33203125" style="759" customWidth="1"/>
    <col min="1279" max="1280" width="3.6640625" style="759" customWidth="1"/>
    <col min="1281" max="1281" width="3.109375" style="759" customWidth="1"/>
    <col min="1282" max="1283" width="4.33203125" style="759" customWidth="1"/>
    <col min="1284" max="1284" width="6.109375" style="759" customWidth="1"/>
    <col min="1285" max="1288" width="4.33203125" style="759" customWidth="1"/>
    <col min="1289" max="1289" width="7.6640625" style="759" customWidth="1"/>
    <col min="1290" max="1290" width="7.109375" style="759" customWidth="1"/>
    <col min="1291" max="1294" width="4.77734375" style="759" customWidth="1"/>
    <col min="1295" max="1296" width="4.6640625" style="759" customWidth="1"/>
    <col min="1297" max="1297" width="5.6640625" style="759" customWidth="1"/>
    <col min="1298" max="1298" width="6.33203125" style="759" customWidth="1"/>
    <col min="1299" max="1532" width="9.33203125" style="759"/>
    <col min="1533" max="1534" width="5.33203125" style="759" customWidth="1"/>
    <col min="1535" max="1536" width="3.6640625" style="759" customWidth="1"/>
    <col min="1537" max="1537" width="3.109375" style="759" customWidth="1"/>
    <col min="1538" max="1539" width="4.33203125" style="759" customWidth="1"/>
    <col min="1540" max="1540" width="6.109375" style="759" customWidth="1"/>
    <col min="1541" max="1544" width="4.33203125" style="759" customWidth="1"/>
    <col min="1545" max="1545" width="7.6640625" style="759" customWidth="1"/>
    <col min="1546" max="1546" width="7.109375" style="759" customWidth="1"/>
    <col min="1547" max="1550" width="4.77734375" style="759" customWidth="1"/>
    <col min="1551" max="1552" width="4.6640625" style="759" customWidth="1"/>
    <col min="1553" max="1553" width="5.6640625" style="759" customWidth="1"/>
    <col min="1554" max="1554" width="6.33203125" style="759" customWidth="1"/>
    <col min="1555" max="1788" width="9.33203125" style="759"/>
    <col min="1789" max="1790" width="5.33203125" style="759" customWidth="1"/>
    <col min="1791" max="1792" width="3.6640625" style="759" customWidth="1"/>
    <col min="1793" max="1793" width="3.109375" style="759" customWidth="1"/>
    <col min="1794" max="1795" width="4.33203125" style="759" customWidth="1"/>
    <col min="1796" max="1796" width="6.109375" style="759" customWidth="1"/>
    <col min="1797" max="1800" width="4.33203125" style="759" customWidth="1"/>
    <col min="1801" max="1801" width="7.6640625" style="759" customWidth="1"/>
    <col min="1802" max="1802" width="7.109375" style="759" customWidth="1"/>
    <col min="1803" max="1806" width="4.77734375" style="759" customWidth="1"/>
    <col min="1807" max="1808" width="4.6640625" style="759" customWidth="1"/>
    <col min="1809" max="1809" width="5.6640625" style="759" customWidth="1"/>
    <col min="1810" max="1810" width="6.33203125" style="759" customWidth="1"/>
    <col min="1811" max="2044" width="9.33203125" style="759"/>
    <col min="2045" max="2046" width="5.33203125" style="759" customWidth="1"/>
    <col min="2047" max="2048" width="3.6640625" style="759" customWidth="1"/>
    <col min="2049" max="2049" width="3.109375" style="759" customWidth="1"/>
    <col min="2050" max="2051" width="4.33203125" style="759" customWidth="1"/>
    <col min="2052" max="2052" width="6.109375" style="759" customWidth="1"/>
    <col min="2053" max="2056" width="4.33203125" style="759" customWidth="1"/>
    <col min="2057" max="2057" width="7.6640625" style="759" customWidth="1"/>
    <col min="2058" max="2058" width="7.109375" style="759" customWidth="1"/>
    <col min="2059" max="2062" width="4.77734375" style="759" customWidth="1"/>
    <col min="2063" max="2064" width="4.6640625" style="759" customWidth="1"/>
    <col min="2065" max="2065" width="5.6640625" style="759" customWidth="1"/>
    <col min="2066" max="2066" width="6.33203125" style="759" customWidth="1"/>
    <col min="2067" max="2300" width="9.33203125" style="759"/>
    <col min="2301" max="2302" width="5.33203125" style="759" customWidth="1"/>
    <col min="2303" max="2304" width="3.6640625" style="759" customWidth="1"/>
    <col min="2305" max="2305" width="3.109375" style="759" customWidth="1"/>
    <col min="2306" max="2307" width="4.33203125" style="759" customWidth="1"/>
    <col min="2308" max="2308" width="6.109375" style="759" customWidth="1"/>
    <col min="2309" max="2312" width="4.33203125" style="759" customWidth="1"/>
    <col min="2313" max="2313" width="7.6640625" style="759" customWidth="1"/>
    <col min="2314" max="2314" width="7.109375" style="759" customWidth="1"/>
    <col min="2315" max="2318" width="4.77734375" style="759" customWidth="1"/>
    <col min="2319" max="2320" width="4.6640625" style="759" customWidth="1"/>
    <col min="2321" max="2321" width="5.6640625" style="759" customWidth="1"/>
    <col min="2322" max="2322" width="6.33203125" style="759" customWidth="1"/>
    <col min="2323" max="2556" width="9.33203125" style="759"/>
    <col min="2557" max="2558" width="5.33203125" style="759" customWidth="1"/>
    <col min="2559" max="2560" width="3.6640625" style="759" customWidth="1"/>
    <col min="2561" max="2561" width="3.109375" style="759" customWidth="1"/>
    <col min="2562" max="2563" width="4.33203125" style="759" customWidth="1"/>
    <col min="2564" max="2564" width="6.109375" style="759" customWidth="1"/>
    <col min="2565" max="2568" width="4.33203125" style="759" customWidth="1"/>
    <col min="2569" max="2569" width="7.6640625" style="759" customWidth="1"/>
    <col min="2570" max="2570" width="7.109375" style="759" customWidth="1"/>
    <col min="2571" max="2574" width="4.77734375" style="759" customWidth="1"/>
    <col min="2575" max="2576" width="4.6640625" style="759" customWidth="1"/>
    <col min="2577" max="2577" width="5.6640625" style="759" customWidth="1"/>
    <col min="2578" max="2578" width="6.33203125" style="759" customWidth="1"/>
    <col min="2579" max="2812" width="9.33203125" style="759"/>
    <col min="2813" max="2814" width="5.33203125" style="759" customWidth="1"/>
    <col min="2815" max="2816" width="3.6640625" style="759" customWidth="1"/>
    <col min="2817" max="2817" width="3.109375" style="759" customWidth="1"/>
    <col min="2818" max="2819" width="4.33203125" style="759" customWidth="1"/>
    <col min="2820" max="2820" width="6.109375" style="759" customWidth="1"/>
    <col min="2821" max="2824" width="4.33203125" style="759" customWidth="1"/>
    <col min="2825" max="2825" width="7.6640625" style="759" customWidth="1"/>
    <col min="2826" max="2826" width="7.109375" style="759" customWidth="1"/>
    <col min="2827" max="2830" width="4.77734375" style="759" customWidth="1"/>
    <col min="2831" max="2832" width="4.6640625" style="759" customWidth="1"/>
    <col min="2833" max="2833" width="5.6640625" style="759" customWidth="1"/>
    <col min="2834" max="2834" width="6.33203125" style="759" customWidth="1"/>
    <col min="2835" max="3068" width="9.33203125" style="759"/>
    <col min="3069" max="3070" width="5.33203125" style="759" customWidth="1"/>
    <col min="3071" max="3072" width="3.6640625" style="759" customWidth="1"/>
    <col min="3073" max="3073" width="3.109375" style="759" customWidth="1"/>
    <col min="3074" max="3075" width="4.33203125" style="759" customWidth="1"/>
    <col min="3076" max="3076" width="6.109375" style="759" customWidth="1"/>
    <col min="3077" max="3080" width="4.33203125" style="759" customWidth="1"/>
    <col min="3081" max="3081" width="7.6640625" style="759" customWidth="1"/>
    <col min="3082" max="3082" width="7.109375" style="759" customWidth="1"/>
    <col min="3083" max="3086" width="4.77734375" style="759" customWidth="1"/>
    <col min="3087" max="3088" width="4.6640625" style="759" customWidth="1"/>
    <col min="3089" max="3089" width="5.6640625" style="759" customWidth="1"/>
    <col min="3090" max="3090" width="6.33203125" style="759" customWidth="1"/>
    <col min="3091" max="3324" width="9.33203125" style="759"/>
    <col min="3325" max="3326" width="5.33203125" style="759" customWidth="1"/>
    <col min="3327" max="3328" width="3.6640625" style="759" customWidth="1"/>
    <col min="3329" max="3329" width="3.109375" style="759" customWidth="1"/>
    <col min="3330" max="3331" width="4.33203125" style="759" customWidth="1"/>
    <col min="3332" max="3332" width="6.109375" style="759" customWidth="1"/>
    <col min="3333" max="3336" width="4.33203125" style="759" customWidth="1"/>
    <col min="3337" max="3337" width="7.6640625" style="759" customWidth="1"/>
    <col min="3338" max="3338" width="7.109375" style="759" customWidth="1"/>
    <col min="3339" max="3342" width="4.77734375" style="759" customWidth="1"/>
    <col min="3343" max="3344" width="4.6640625" style="759" customWidth="1"/>
    <col min="3345" max="3345" width="5.6640625" style="759" customWidth="1"/>
    <col min="3346" max="3346" width="6.33203125" style="759" customWidth="1"/>
    <col min="3347" max="3580" width="9.33203125" style="759"/>
    <col min="3581" max="3582" width="5.33203125" style="759" customWidth="1"/>
    <col min="3583" max="3584" width="3.6640625" style="759" customWidth="1"/>
    <col min="3585" max="3585" width="3.109375" style="759" customWidth="1"/>
    <col min="3586" max="3587" width="4.33203125" style="759" customWidth="1"/>
    <col min="3588" max="3588" width="6.109375" style="759" customWidth="1"/>
    <col min="3589" max="3592" width="4.33203125" style="759" customWidth="1"/>
    <col min="3593" max="3593" width="7.6640625" style="759" customWidth="1"/>
    <col min="3594" max="3594" width="7.109375" style="759" customWidth="1"/>
    <col min="3595" max="3598" width="4.77734375" style="759" customWidth="1"/>
    <col min="3599" max="3600" width="4.6640625" style="759" customWidth="1"/>
    <col min="3601" max="3601" width="5.6640625" style="759" customWidth="1"/>
    <col min="3602" max="3602" width="6.33203125" style="759" customWidth="1"/>
    <col min="3603" max="3836" width="9.33203125" style="759"/>
    <col min="3837" max="3838" width="5.33203125" style="759" customWidth="1"/>
    <col min="3839" max="3840" width="3.6640625" style="759" customWidth="1"/>
    <col min="3841" max="3841" width="3.109375" style="759" customWidth="1"/>
    <col min="3842" max="3843" width="4.33203125" style="759" customWidth="1"/>
    <col min="3844" max="3844" width="6.109375" style="759" customWidth="1"/>
    <col min="3845" max="3848" width="4.33203125" style="759" customWidth="1"/>
    <col min="3849" max="3849" width="7.6640625" style="759" customWidth="1"/>
    <col min="3850" max="3850" width="7.109375" style="759" customWidth="1"/>
    <col min="3851" max="3854" width="4.77734375" style="759" customWidth="1"/>
    <col min="3855" max="3856" width="4.6640625" style="759" customWidth="1"/>
    <col min="3857" max="3857" width="5.6640625" style="759" customWidth="1"/>
    <col min="3858" max="3858" width="6.33203125" style="759" customWidth="1"/>
    <col min="3859" max="4092" width="9.33203125" style="759"/>
    <col min="4093" max="4094" width="5.33203125" style="759" customWidth="1"/>
    <col min="4095" max="4096" width="3.6640625" style="759" customWidth="1"/>
    <col min="4097" max="4097" width="3.109375" style="759" customWidth="1"/>
    <col min="4098" max="4099" width="4.33203125" style="759" customWidth="1"/>
    <col min="4100" max="4100" width="6.109375" style="759" customWidth="1"/>
    <col min="4101" max="4104" width="4.33203125" style="759" customWidth="1"/>
    <col min="4105" max="4105" width="7.6640625" style="759" customWidth="1"/>
    <col min="4106" max="4106" width="7.109375" style="759" customWidth="1"/>
    <col min="4107" max="4110" width="4.77734375" style="759" customWidth="1"/>
    <col min="4111" max="4112" width="4.6640625" style="759" customWidth="1"/>
    <col min="4113" max="4113" width="5.6640625" style="759" customWidth="1"/>
    <col min="4114" max="4114" width="6.33203125" style="759" customWidth="1"/>
    <col min="4115" max="4348" width="9.33203125" style="759"/>
    <col min="4349" max="4350" width="5.33203125" style="759" customWidth="1"/>
    <col min="4351" max="4352" width="3.6640625" style="759" customWidth="1"/>
    <col min="4353" max="4353" width="3.109375" style="759" customWidth="1"/>
    <col min="4354" max="4355" width="4.33203125" style="759" customWidth="1"/>
    <col min="4356" max="4356" width="6.109375" style="759" customWidth="1"/>
    <col min="4357" max="4360" width="4.33203125" style="759" customWidth="1"/>
    <col min="4361" max="4361" width="7.6640625" style="759" customWidth="1"/>
    <col min="4362" max="4362" width="7.109375" style="759" customWidth="1"/>
    <col min="4363" max="4366" width="4.77734375" style="759" customWidth="1"/>
    <col min="4367" max="4368" width="4.6640625" style="759" customWidth="1"/>
    <col min="4369" max="4369" width="5.6640625" style="759" customWidth="1"/>
    <col min="4370" max="4370" width="6.33203125" style="759" customWidth="1"/>
    <col min="4371" max="4604" width="9.33203125" style="759"/>
    <col min="4605" max="4606" width="5.33203125" style="759" customWidth="1"/>
    <col min="4607" max="4608" width="3.6640625" style="759" customWidth="1"/>
    <col min="4609" max="4609" width="3.109375" style="759" customWidth="1"/>
    <col min="4610" max="4611" width="4.33203125" style="759" customWidth="1"/>
    <col min="4612" max="4612" width="6.109375" style="759" customWidth="1"/>
    <col min="4613" max="4616" width="4.33203125" style="759" customWidth="1"/>
    <col min="4617" max="4617" width="7.6640625" style="759" customWidth="1"/>
    <col min="4618" max="4618" width="7.109375" style="759" customWidth="1"/>
    <col min="4619" max="4622" width="4.77734375" style="759" customWidth="1"/>
    <col min="4623" max="4624" width="4.6640625" style="759" customWidth="1"/>
    <col min="4625" max="4625" width="5.6640625" style="759" customWidth="1"/>
    <col min="4626" max="4626" width="6.33203125" style="759" customWidth="1"/>
    <col min="4627" max="4860" width="9.33203125" style="759"/>
    <col min="4861" max="4862" width="5.33203125" style="759" customWidth="1"/>
    <col min="4863" max="4864" width="3.6640625" style="759" customWidth="1"/>
    <col min="4865" max="4865" width="3.109375" style="759" customWidth="1"/>
    <col min="4866" max="4867" width="4.33203125" style="759" customWidth="1"/>
    <col min="4868" max="4868" width="6.109375" style="759" customWidth="1"/>
    <col min="4869" max="4872" width="4.33203125" style="759" customWidth="1"/>
    <col min="4873" max="4873" width="7.6640625" style="759" customWidth="1"/>
    <col min="4874" max="4874" width="7.109375" style="759" customWidth="1"/>
    <col min="4875" max="4878" width="4.77734375" style="759" customWidth="1"/>
    <col min="4879" max="4880" width="4.6640625" style="759" customWidth="1"/>
    <col min="4881" max="4881" width="5.6640625" style="759" customWidth="1"/>
    <col min="4882" max="4882" width="6.33203125" style="759" customWidth="1"/>
    <col min="4883" max="5116" width="9.33203125" style="759"/>
    <col min="5117" max="5118" width="5.33203125" style="759" customWidth="1"/>
    <col min="5119" max="5120" width="3.6640625" style="759" customWidth="1"/>
    <col min="5121" max="5121" width="3.109375" style="759" customWidth="1"/>
    <col min="5122" max="5123" width="4.33203125" style="759" customWidth="1"/>
    <col min="5124" max="5124" width="6.109375" style="759" customWidth="1"/>
    <col min="5125" max="5128" width="4.33203125" style="759" customWidth="1"/>
    <col min="5129" max="5129" width="7.6640625" style="759" customWidth="1"/>
    <col min="5130" max="5130" width="7.109375" style="759" customWidth="1"/>
    <col min="5131" max="5134" width="4.77734375" style="759" customWidth="1"/>
    <col min="5135" max="5136" width="4.6640625" style="759" customWidth="1"/>
    <col min="5137" max="5137" width="5.6640625" style="759" customWidth="1"/>
    <col min="5138" max="5138" width="6.33203125" style="759" customWidth="1"/>
    <col min="5139" max="5372" width="9.33203125" style="759"/>
    <col min="5373" max="5374" width="5.33203125" style="759" customWidth="1"/>
    <col min="5375" max="5376" width="3.6640625" style="759" customWidth="1"/>
    <col min="5377" max="5377" width="3.109375" style="759" customWidth="1"/>
    <col min="5378" max="5379" width="4.33203125" style="759" customWidth="1"/>
    <col min="5380" max="5380" width="6.109375" style="759" customWidth="1"/>
    <col min="5381" max="5384" width="4.33203125" style="759" customWidth="1"/>
    <col min="5385" max="5385" width="7.6640625" style="759" customWidth="1"/>
    <col min="5386" max="5386" width="7.109375" style="759" customWidth="1"/>
    <col min="5387" max="5390" width="4.77734375" style="759" customWidth="1"/>
    <col min="5391" max="5392" width="4.6640625" style="759" customWidth="1"/>
    <col min="5393" max="5393" width="5.6640625" style="759" customWidth="1"/>
    <col min="5394" max="5394" width="6.33203125" style="759" customWidth="1"/>
    <col min="5395" max="5628" width="9.33203125" style="759"/>
    <col min="5629" max="5630" width="5.33203125" style="759" customWidth="1"/>
    <col min="5631" max="5632" width="3.6640625" style="759" customWidth="1"/>
    <col min="5633" max="5633" width="3.109375" style="759" customWidth="1"/>
    <col min="5634" max="5635" width="4.33203125" style="759" customWidth="1"/>
    <col min="5636" max="5636" width="6.109375" style="759" customWidth="1"/>
    <col min="5637" max="5640" width="4.33203125" style="759" customWidth="1"/>
    <col min="5641" max="5641" width="7.6640625" style="759" customWidth="1"/>
    <col min="5642" max="5642" width="7.109375" style="759" customWidth="1"/>
    <col min="5643" max="5646" width="4.77734375" style="759" customWidth="1"/>
    <col min="5647" max="5648" width="4.6640625" style="759" customWidth="1"/>
    <col min="5649" max="5649" width="5.6640625" style="759" customWidth="1"/>
    <col min="5650" max="5650" width="6.33203125" style="759" customWidth="1"/>
    <col min="5651" max="5884" width="9.33203125" style="759"/>
    <col min="5885" max="5886" width="5.33203125" style="759" customWidth="1"/>
    <col min="5887" max="5888" width="3.6640625" style="759" customWidth="1"/>
    <col min="5889" max="5889" width="3.109375" style="759" customWidth="1"/>
    <col min="5890" max="5891" width="4.33203125" style="759" customWidth="1"/>
    <col min="5892" max="5892" width="6.109375" style="759" customWidth="1"/>
    <col min="5893" max="5896" width="4.33203125" style="759" customWidth="1"/>
    <col min="5897" max="5897" width="7.6640625" style="759" customWidth="1"/>
    <col min="5898" max="5898" width="7.109375" style="759" customWidth="1"/>
    <col min="5899" max="5902" width="4.77734375" style="759" customWidth="1"/>
    <col min="5903" max="5904" width="4.6640625" style="759" customWidth="1"/>
    <col min="5905" max="5905" width="5.6640625" style="759" customWidth="1"/>
    <col min="5906" max="5906" width="6.33203125" style="759" customWidth="1"/>
    <col min="5907" max="6140" width="9.33203125" style="759"/>
    <col min="6141" max="6142" width="5.33203125" style="759" customWidth="1"/>
    <col min="6143" max="6144" width="3.6640625" style="759" customWidth="1"/>
    <col min="6145" max="6145" width="3.109375" style="759" customWidth="1"/>
    <col min="6146" max="6147" width="4.33203125" style="759" customWidth="1"/>
    <col min="6148" max="6148" width="6.109375" style="759" customWidth="1"/>
    <col min="6149" max="6152" width="4.33203125" style="759" customWidth="1"/>
    <col min="6153" max="6153" width="7.6640625" style="759" customWidth="1"/>
    <col min="6154" max="6154" width="7.109375" style="759" customWidth="1"/>
    <col min="6155" max="6158" width="4.77734375" style="759" customWidth="1"/>
    <col min="6159" max="6160" width="4.6640625" style="759" customWidth="1"/>
    <col min="6161" max="6161" width="5.6640625" style="759" customWidth="1"/>
    <col min="6162" max="6162" width="6.33203125" style="759" customWidth="1"/>
    <col min="6163" max="6396" width="9.33203125" style="759"/>
    <col min="6397" max="6398" width="5.33203125" style="759" customWidth="1"/>
    <col min="6399" max="6400" width="3.6640625" style="759" customWidth="1"/>
    <col min="6401" max="6401" width="3.109375" style="759" customWidth="1"/>
    <col min="6402" max="6403" width="4.33203125" style="759" customWidth="1"/>
    <col min="6404" max="6404" width="6.109375" style="759" customWidth="1"/>
    <col min="6405" max="6408" width="4.33203125" style="759" customWidth="1"/>
    <col min="6409" max="6409" width="7.6640625" style="759" customWidth="1"/>
    <col min="6410" max="6410" width="7.109375" style="759" customWidth="1"/>
    <col min="6411" max="6414" width="4.77734375" style="759" customWidth="1"/>
    <col min="6415" max="6416" width="4.6640625" style="759" customWidth="1"/>
    <col min="6417" max="6417" width="5.6640625" style="759" customWidth="1"/>
    <col min="6418" max="6418" width="6.33203125" style="759" customWidth="1"/>
    <col min="6419" max="6652" width="9.33203125" style="759"/>
    <col min="6653" max="6654" width="5.33203125" style="759" customWidth="1"/>
    <col min="6655" max="6656" width="3.6640625" style="759" customWidth="1"/>
    <col min="6657" max="6657" width="3.109375" style="759" customWidth="1"/>
    <col min="6658" max="6659" width="4.33203125" style="759" customWidth="1"/>
    <col min="6660" max="6660" width="6.109375" style="759" customWidth="1"/>
    <col min="6661" max="6664" width="4.33203125" style="759" customWidth="1"/>
    <col min="6665" max="6665" width="7.6640625" style="759" customWidth="1"/>
    <col min="6666" max="6666" width="7.109375" style="759" customWidth="1"/>
    <col min="6667" max="6670" width="4.77734375" style="759" customWidth="1"/>
    <col min="6671" max="6672" width="4.6640625" style="759" customWidth="1"/>
    <col min="6673" max="6673" width="5.6640625" style="759" customWidth="1"/>
    <col min="6674" max="6674" width="6.33203125" style="759" customWidth="1"/>
    <col min="6675" max="6908" width="9.33203125" style="759"/>
    <col min="6909" max="6910" width="5.33203125" style="759" customWidth="1"/>
    <col min="6911" max="6912" width="3.6640625" style="759" customWidth="1"/>
    <col min="6913" max="6913" width="3.109375" style="759" customWidth="1"/>
    <col min="6914" max="6915" width="4.33203125" style="759" customWidth="1"/>
    <col min="6916" max="6916" width="6.109375" style="759" customWidth="1"/>
    <col min="6917" max="6920" width="4.33203125" style="759" customWidth="1"/>
    <col min="6921" max="6921" width="7.6640625" style="759" customWidth="1"/>
    <col min="6922" max="6922" width="7.109375" style="759" customWidth="1"/>
    <col min="6923" max="6926" width="4.77734375" style="759" customWidth="1"/>
    <col min="6927" max="6928" width="4.6640625" style="759" customWidth="1"/>
    <col min="6929" max="6929" width="5.6640625" style="759" customWidth="1"/>
    <col min="6930" max="6930" width="6.33203125" style="759" customWidth="1"/>
    <col min="6931" max="7164" width="9.33203125" style="759"/>
    <col min="7165" max="7166" width="5.33203125" style="759" customWidth="1"/>
    <col min="7167" max="7168" width="3.6640625" style="759" customWidth="1"/>
    <col min="7169" max="7169" width="3.109375" style="759" customWidth="1"/>
    <col min="7170" max="7171" width="4.33203125" style="759" customWidth="1"/>
    <col min="7172" max="7172" width="6.109375" style="759" customWidth="1"/>
    <col min="7173" max="7176" width="4.33203125" style="759" customWidth="1"/>
    <col min="7177" max="7177" width="7.6640625" style="759" customWidth="1"/>
    <col min="7178" max="7178" width="7.109375" style="759" customWidth="1"/>
    <col min="7179" max="7182" width="4.77734375" style="759" customWidth="1"/>
    <col min="7183" max="7184" width="4.6640625" style="759" customWidth="1"/>
    <col min="7185" max="7185" width="5.6640625" style="759" customWidth="1"/>
    <col min="7186" max="7186" width="6.33203125" style="759" customWidth="1"/>
    <col min="7187" max="7420" width="9.33203125" style="759"/>
    <col min="7421" max="7422" width="5.33203125" style="759" customWidth="1"/>
    <col min="7423" max="7424" width="3.6640625" style="759" customWidth="1"/>
    <col min="7425" max="7425" width="3.109375" style="759" customWidth="1"/>
    <col min="7426" max="7427" width="4.33203125" style="759" customWidth="1"/>
    <col min="7428" max="7428" width="6.109375" style="759" customWidth="1"/>
    <col min="7429" max="7432" width="4.33203125" style="759" customWidth="1"/>
    <col min="7433" max="7433" width="7.6640625" style="759" customWidth="1"/>
    <col min="7434" max="7434" width="7.109375" style="759" customWidth="1"/>
    <col min="7435" max="7438" width="4.77734375" style="759" customWidth="1"/>
    <col min="7439" max="7440" width="4.6640625" style="759" customWidth="1"/>
    <col min="7441" max="7441" width="5.6640625" style="759" customWidth="1"/>
    <col min="7442" max="7442" width="6.33203125" style="759" customWidth="1"/>
    <col min="7443" max="7676" width="9.33203125" style="759"/>
    <col min="7677" max="7678" width="5.33203125" style="759" customWidth="1"/>
    <col min="7679" max="7680" width="3.6640625" style="759" customWidth="1"/>
    <col min="7681" max="7681" width="3.109375" style="759" customWidth="1"/>
    <col min="7682" max="7683" width="4.33203125" style="759" customWidth="1"/>
    <col min="7684" max="7684" width="6.109375" style="759" customWidth="1"/>
    <col min="7685" max="7688" width="4.33203125" style="759" customWidth="1"/>
    <col min="7689" max="7689" width="7.6640625" style="759" customWidth="1"/>
    <col min="7690" max="7690" width="7.109375" style="759" customWidth="1"/>
    <col min="7691" max="7694" width="4.77734375" style="759" customWidth="1"/>
    <col min="7695" max="7696" width="4.6640625" style="759" customWidth="1"/>
    <col min="7697" max="7697" width="5.6640625" style="759" customWidth="1"/>
    <col min="7698" max="7698" width="6.33203125" style="759" customWidth="1"/>
    <col min="7699" max="7932" width="9.33203125" style="759"/>
    <col min="7933" max="7934" width="5.33203125" style="759" customWidth="1"/>
    <col min="7935" max="7936" width="3.6640625" style="759" customWidth="1"/>
    <col min="7937" max="7937" width="3.109375" style="759" customWidth="1"/>
    <col min="7938" max="7939" width="4.33203125" style="759" customWidth="1"/>
    <col min="7940" max="7940" width="6.109375" style="759" customWidth="1"/>
    <col min="7941" max="7944" width="4.33203125" style="759" customWidth="1"/>
    <col min="7945" max="7945" width="7.6640625" style="759" customWidth="1"/>
    <col min="7946" max="7946" width="7.109375" style="759" customWidth="1"/>
    <col min="7947" max="7950" width="4.77734375" style="759" customWidth="1"/>
    <col min="7951" max="7952" width="4.6640625" style="759" customWidth="1"/>
    <col min="7953" max="7953" width="5.6640625" style="759" customWidth="1"/>
    <col min="7954" max="7954" width="6.33203125" style="759" customWidth="1"/>
    <col min="7955" max="8188" width="9.33203125" style="759"/>
    <col min="8189" max="8190" width="5.33203125" style="759" customWidth="1"/>
    <col min="8191" max="8192" width="3.6640625" style="759" customWidth="1"/>
    <col min="8193" max="8193" width="3.109375" style="759" customWidth="1"/>
    <col min="8194" max="8195" width="4.33203125" style="759" customWidth="1"/>
    <col min="8196" max="8196" width="6.109375" style="759" customWidth="1"/>
    <col min="8197" max="8200" width="4.33203125" style="759" customWidth="1"/>
    <col min="8201" max="8201" width="7.6640625" style="759" customWidth="1"/>
    <col min="8202" max="8202" width="7.109375" style="759" customWidth="1"/>
    <col min="8203" max="8206" width="4.77734375" style="759" customWidth="1"/>
    <col min="8207" max="8208" width="4.6640625" style="759" customWidth="1"/>
    <col min="8209" max="8209" width="5.6640625" style="759" customWidth="1"/>
    <col min="8210" max="8210" width="6.33203125" style="759" customWidth="1"/>
    <col min="8211" max="8444" width="9.33203125" style="759"/>
    <col min="8445" max="8446" width="5.33203125" style="759" customWidth="1"/>
    <col min="8447" max="8448" width="3.6640625" style="759" customWidth="1"/>
    <col min="8449" max="8449" width="3.109375" style="759" customWidth="1"/>
    <col min="8450" max="8451" width="4.33203125" style="759" customWidth="1"/>
    <col min="8452" max="8452" width="6.109375" style="759" customWidth="1"/>
    <col min="8453" max="8456" width="4.33203125" style="759" customWidth="1"/>
    <col min="8457" max="8457" width="7.6640625" style="759" customWidth="1"/>
    <col min="8458" max="8458" width="7.109375" style="759" customWidth="1"/>
    <col min="8459" max="8462" width="4.77734375" style="759" customWidth="1"/>
    <col min="8463" max="8464" width="4.6640625" style="759" customWidth="1"/>
    <col min="8465" max="8465" width="5.6640625" style="759" customWidth="1"/>
    <col min="8466" max="8466" width="6.33203125" style="759" customWidth="1"/>
    <col min="8467" max="8700" width="9.33203125" style="759"/>
    <col min="8701" max="8702" width="5.33203125" style="759" customWidth="1"/>
    <col min="8703" max="8704" width="3.6640625" style="759" customWidth="1"/>
    <col min="8705" max="8705" width="3.109375" style="759" customWidth="1"/>
    <col min="8706" max="8707" width="4.33203125" style="759" customWidth="1"/>
    <col min="8708" max="8708" width="6.109375" style="759" customWidth="1"/>
    <col min="8709" max="8712" width="4.33203125" style="759" customWidth="1"/>
    <col min="8713" max="8713" width="7.6640625" style="759" customWidth="1"/>
    <col min="8714" max="8714" width="7.109375" style="759" customWidth="1"/>
    <col min="8715" max="8718" width="4.77734375" style="759" customWidth="1"/>
    <col min="8719" max="8720" width="4.6640625" style="759" customWidth="1"/>
    <col min="8721" max="8721" width="5.6640625" style="759" customWidth="1"/>
    <col min="8722" max="8722" width="6.33203125" style="759" customWidth="1"/>
    <col min="8723" max="8956" width="9.33203125" style="759"/>
    <col min="8957" max="8958" width="5.33203125" style="759" customWidth="1"/>
    <col min="8959" max="8960" width="3.6640625" style="759" customWidth="1"/>
    <col min="8961" max="8961" width="3.109375" style="759" customWidth="1"/>
    <col min="8962" max="8963" width="4.33203125" style="759" customWidth="1"/>
    <col min="8964" max="8964" width="6.109375" style="759" customWidth="1"/>
    <col min="8965" max="8968" width="4.33203125" style="759" customWidth="1"/>
    <col min="8969" max="8969" width="7.6640625" style="759" customWidth="1"/>
    <col min="8970" max="8970" width="7.109375" style="759" customWidth="1"/>
    <col min="8971" max="8974" width="4.77734375" style="759" customWidth="1"/>
    <col min="8975" max="8976" width="4.6640625" style="759" customWidth="1"/>
    <col min="8977" max="8977" width="5.6640625" style="759" customWidth="1"/>
    <col min="8978" max="8978" width="6.33203125" style="759" customWidth="1"/>
    <col min="8979" max="9212" width="9.33203125" style="759"/>
    <col min="9213" max="9214" width="5.33203125" style="759" customWidth="1"/>
    <col min="9215" max="9216" width="3.6640625" style="759" customWidth="1"/>
    <col min="9217" max="9217" width="3.109375" style="759" customWidth="1"/>
    <col min="9218" max="9219" width="4.33203125" style="759" customWidth="1"/>
    <col min="9220" max="9220" width="6.109375" style="759" customWidth="1"/>
    <col min="9221" max="9224" width="4.33203125" style="759" customWidth="1"/>
    <col min="9225" max="9225" width="7.6640625" style="759" customWidth="1"/>
    <col min="9226" max="9226" width="7.109375" style="759" customWidth="1"/>
    <col min="9227" max="9230" width="4.77734375" style="759" customWidth="1"/>
    <col min="9231" max="9232" width="4.6640625" style="759" customWidth="1"/>
    <col min="9233" max="9233" width="5.6640625" style="759" customWidth="1"/>
    <col min="9234" max="9234" width="6.33203125" style="759" customWidth="1"/>
    <col min="9235" max="9468" width="9.33203125" style="759"/>
    <col min="9469" max="9470" width="5.33203125" style="759" customWidth="1"/>
    <col min="9471" max="9472" width="3.6640625" style="759" customWidth="1"/>
    <col min="9473" max="9473" width="3.109375" style="759" customWidth="1"/>
    <col min="9474" max="9475" width="4.33203125" style="759" customWidth="1"/>
    <col min="9476" max="9476" width="6.109375" style="759" customWidth="1"/>
    <col min="9477" max="9480" width="4.33203125" style="759" customWidth="1"/>
    <col min="9481" max="9481" width="7.6640625" style="759" customWidth="1"/>
    <col min="9482" max="9482" width="7.109375" style="759" customWidth="1"/>
    <col min="9483" max="9486" width="4.77734375" style="759" customWidth="1"/>
    <col min="9487" max="9488" width="4.6640625" style="759" customWidth="1"/>
    <col min="9489" max="9489" width="5.6640625" style="759" customWidth="1"/>
    <col min="9490" max="9490" width="6.33203125" style="759" customWidth="1"/>
    <col min="9491" max="9724" width="9.33203125" style="759"/>
    <col min="9725" max="9726" width="5.33203125" style="759" customWidth="1"/>
    <col min="9727" max="9728" width="3.6640625" style="759" customWidth="1"/>
    <col min="9729" max="9729" width="3.109375" style="759" customWidth="1"/>
    <col min="9730" max="9731" width="4.33203125" style="759" customWidth="1"/>
    <col min="9732" max="9732" width="6.109375" style="759" customWidth="1"/>
    <col min="9733" max="9736" width="4.33203125" style="759" customWidth="1"/>
    <col min="9737" max="9737" width="7.6640625" style="759" customWidth="1"/>
    <col min="9738" max="9738" width="7.109375" style="759" customWidth="1"/>
    <col min="9739" max="9742" width="4.77734375" style="759" customWidth="1"/>
    <col min="9743" max="9744" width="4.6640625" style="759" customWidth="1"/>
    <col min="9745" max="9745" width="5.6640625" style="759" customWidth="1"/>
    <col min="9746" max="9746" width="6.33203125" style="759" customWidth="1"/>
    <col min="9747" max="9980" width="9.33203125" style="759"/>
    <col min="9981" max="9982" width="5.33203125" style="759" customWidth="1"/>
    <col min="9983" max="9984" width="3.6640625" style="759" customWidth="1"/>
    <col min="9985" max="9985" width="3.109375" style="759" customWidth="1"/>
    <col min="9986" max="9987" width="4.33203125" style="759" customWidth="1"/>
    <col min="9988" max="9988" width="6.109375" style="759" customWidth="1"/>
    <col min="9989" max="9992" width="4.33203125" style="759" customWidth="1"/>
    <col min="9993" max="9993" width="7.6640625" style="759" customWidth="1"/>
    <col min="9994" max="9994" width="7.109375" style="759" customWidth="1"/>
    <col min="9995" max="9998" width="4.77734375" style="759" customWidth="1"/>
    <col min="9999" max="10000" width="4.6640625" style="759" customWidth="1"/>
    <col min="10001" max="10001" width="5.6640625" style="759" customWidth="1"/>
    <col min="10002" max="10002" width="6.33203125" style="759" customWidth="1"/>
    <col min="10003" max="10236" width="9.33203125" style="759"/>
    <col min="10237" max="10238" width="5.33203125" style="759" customWidth="1"/>
    <col min="10239" max="10240" width="3.6640625" style="759" customWidth="1"/>
    <col min="10241" max="10241" width="3.109375" style="759" customWidth="1"/>
    <col min="10242" max="10243" width="4.33203125" style="759" customWidth="1"/>
    <col min="10244" max="10244" width="6.109375" style="759" customWidth="1"/>
    <col min="10245" max="10248" width="4.33203125" style="759" customWidth="1"/>
    <col min="10249" max="10249" width="7.6640625" style="759" customWidth="1"/>
    <col min="10250" max="10250" width="7.109375" style="759" customWidth="1"/>
    <col min="10251" max="10254" width="4.77734375" style="759" customWidth="1"/>
    <col min="10255" max="10256" width="4.6640625" style="759" customWidth="1"/>
    <col min="10257" max="10257" width="5.6640625" style="759" customWidth="1"/>
    <col min="10258" max="10258" width="6.33203125" style="759" customWidth="1"/>
    <col min="10259" max="10492" width="9.33203125" style="759"/>
    <col min="10493" max="10494" width="5.33203125" style="759" customWidth="1"/>
    <col min="10495" max="10496" width="3.6640625" style="759" customWidth="1"/>
    <col min="10497" max="10497" width="3.109375" style="759" customWidth="1"/>
    <col min="10498" max="10499" width="4.33203125" style="759" customWidth="1"/>
    <col min="10500" max="10500" width="6.109375" style="759" customWidth="1"/>
    <col min="10501" max="10504" width="4.33203125" style="759" customWidth="1"/>
    <col min="10505" max="10505" width="7.6640625" style="759" customWidth="1"/>
    <col min="10506" max="10506" width="7.109375" style="759" customWidth="1"/>
    <col min="10507" max="10510" width="4.77734375" style="759" customWidth="1"/>
    <col min="10511" max="10512" width="4.6640625" style="759" customWidth="1"/>
    <col min="10513" max="10513" width="5.6640625" style="759" customWidth="1"/>
    <col min="10514" max="10514" width="6.33203125" style="759" customWidth="1"/>
    <col min="10515" max="10748" width="9.33203125" style="759"/>
    <col min="10749" max="10750" width="5.33203125" style="759" customWidth="1"/>
    <col min="10751" max="10752" width="3.6640625" style="759" customWidth="1"/>
    <col min="10753" max="10753" width="3.109375" style="759" customWidth="1"/>
    <col min="10754" max="10755" width="4.33203125" style="759" customWidth="1"/>
    <col min="10756" max="10756" width="6.109375" style="759" customWidth="1"/>
    <col min="10757" max="10760" width="4.33203125" style="759" customWidth="1"/>
    <col min="10761" max="10761" width="7.6640625" style="759" customWidth="1"/>
    <col min="10762" max="10762" width="7.109375" style="759" customWidth="1"/>
    <col min="10763" max="10766" width="4.77734375" style="759" customWidth="1"/>
    <col min="10767" max="10768" width="4.6640625" style="759" customWidth="1"/>
    <col min="10769" max="10769" width="5.6640625" style="759" customWidth="1"/>
    <col min="10770" max="10770" width="6.33203125" style="759" customWidth="1"/>
    <col min="10771" max="11004" width="9.33203125" style="759"/>
    <col min="11005" max="11006" width="5.33203125" style="759" customWidth="1"/>
    <col min="11007" max="11008" width="3.6640625" style="759" customWidth="1"/>
    <col min="11009" max="11009" width="3.109375" style="759" customWidth="1"/>
    <col min="11010" max="11011" width="4.33203125" style="759" customWidth="1"/>
    <col min="11012" max="11012" width="6.109375" style="759" customWidth="1"/>
    <col min="11013" max="11016" width="4.33203125" style="759" customWidth="1"/>
    <col min="11017" max="11017" width="7.6640625" style="759" customWidth="1"/>
    <col min="11018" max="11018" width="7.109375" style="759" customWidth="1"/>
    <col min="11019" max="11022" width="4.77734375" style="759" customWidth="1"/>
    <col min="11023" max="11024" width="4.6640625" style="759" customWidth="1"/>
    <col min="11025" max="11025" width="5.6640625" style="759" customWidth="1"/>
    <col min="11026" max="11026" width="6.33203125" style="759" customWidth="1"/>
    <col min="11027" max="11260" width="9.33203125" style="759"/>
    <col min="11261" max="11262" width="5.33203125" style="759" customWidth="1"/>
    <col min="11263" max="11264" width="3.6640625" style="759" customWidth="1"/>
    <col min="11265" max="11265" width="3.109375" style="759" customWidth="1"/>
    <col min="11266" max="11267" width="4.33203125" style="759" customWidth="1"/>
    <col min="11268" max="11268" width="6.109375" style="759" customWidth="1"/>
    <col min="11269" max="11272" width="4.33203125" style="759" customWidth="1"/>
    <col min="11273" max="11273" width="7.6640625" style="759" customWidth="1"/>
    <col min="11274" max="11274" width="7.109375" style="759" customWidth="1"/>
    <col min="11275" max="11278" width="4.77734375" style="759" customWidth="1"/>
    <col min="11279" max="11280" width="4.6640625" style="759" customWidth="1"/>
    <col min="11281" max="11281" width="5.6640625" style="759" customWidth="1"/>
    <col min="11282" max="11282" width="6.33203125" style="759" customWidth="1"/>
    <col min="11283" max="11516" width="9.33203125" style="759"/>
    <col min="11517" max="11518" width="5.33203125" style="759" customWidth="1"/>
    <col min="11519" max="11520" width="3.6640625" style="759" customWidth="1"/>
    <col min="11521" max="11521" width="3.109375" style="759" customWidth="1"/>
    <col min="11522" max="11523" width="4.33203125" style="759" customWidth="1"/>
    <col min="11524" max="11524" width="6.109375" style="759" customWidth="1"/>
    <col min="11525" max="11528" width="4.33203125" style="759" customWidth="1"/>
    <col min="11529" max="11529" width="7.6640625" style="759" customWidth="1"/>
    <col min="11530" max="11530" width="7.109375" style="759" customWidth="1"/>
    <col min="11531" max="11534" width="4.77734375" style="759" customWidth="1"/>
    <col min="11535" max="11536" width="4.6640625" style="759" customWidth="1"/>
    <col min="11537" max="11537" width="5.6640625" style="759" customWidth="1"/>
    <col min="11538" max="11538" width="6.33203125" style="759" customWidth="1"/>
    <col min="11539" max="11772" width="9.33203125" style="759"/>
    <col min="11773" max="11774" width="5.33203125" style="759" customWidth="1"/>
    <col min="11775" max="11776" width="3.6640625" style="759" customWidth="1"/>
    <col min="11777" max="11777" width="3.109375" style="759" customWidth="1"/>
    <col min="11778" max="11779" width="4.33203125" style="759" customWidth="1"/>
    <col min="11780" max="11780" width="6.109375" style="759" customWidth="1"/>
    <col min="11781" max="11784" width="4.33203125" style="759" customWidth="1"/>
    <col min="11785" max="11785" width="7.6640625" style="759" customWidth="1"/>
    <col min="11786" max="11786" width="7.109375" style="759" customWidth="1"/>
    <col min="11787" max="11790" width="4.77734375" style="759" customWidth="1"/>
    <col min="11791" max="11792" width="4.6640625" style="759" customWidth="1"/>
    <col min="11793" max="11793" width="5.6640625" style="759" customWidth="1"/>
    <col min="11794" max="11794" width="6.33203125" style="759" customWidth="1"/>
    <col min="11795" max="12028" width="9.33203125" style="759"/>
    <col min="12029" max="12030" width="5.33203125" style="759" customWidth="1"/>
    <col min="12031" max="12032" width="3.6640625" style="759" customWidth="1"/>
    <col min="12033" max="12033" width="3.109375" style="759" customWidth="1"/>
    <col min="12034" max="12035" width="4.33203125" style="759" customWidth="1"/>
    <col min="12036" max="12036" width="6.109375" style="759" customWidth="1"/>
    <col min="12037" max="12040" width="4.33203125" style="759" customWidth="1"/>
    <col min="12041" max="12041" width="7.6640625" style="759" customWidth="1"/>
    <col min="12042" max="12042" width="7.109375" style="759" customWidth="1"/>
    <col min="12043" max="12046" width="4.77734375" style="759" customWidth="1"/>
    <col min="12047" max="12048" width="4.6640625" style="759" customWidth="1"/>
    <col min="12049" max="12049" width="5.6640625" style="759" customWidth="1"/>
    <col min="12050" max="12050" width="6.33203125" style="759" customWidth="1"/>
    <col min="12051" max="12284" width="9.33203125" style="759"/>
    <col min="12285" max="12286" width="5.33203125" style="759" customWidth="1"/>
    <col min="12287" max="12288" width="3.6640625" style="759" customWidth="1"/>
    <col min="12289" max="12289" width="3.109375" style="759" customWidth="1"/>
    <col min="12290" max="12291" width="4.33203125" style="759" customWidth="1"/>
    <col min="12292" max="12292" width="6.109375" style="759" customWidth="1"/>
    <col min="12293" max="12296" width="4.33203125" style="759" customWidth="1"/>
    <col min="12297" max="12297" width="7.6640625" style="759" customWidth="1"/>
    <col min="12298" max="12298" width="7.109375" style="759" customWidth="1"/>
    <col min="12299" max="12302" width="4.77734375" style="759" customWidth="1"/>
    <col min="12303" max="12304" width="4.6640625" style="759" customWidth="1"/>
    <col min="12305" max="12305" width="5.6640625" style="759" customWidth="1"/>
    <col min="12306" max="12306" width="6.33203125" style="759" customWidth="1"/>
    <col min="12307" max="12540" width="9.33203125" style="759"/>
    <col min="12541" max="12542" width="5.33203125" style="759" customWidth="1"/>
    <col min="12543" max="12544" width="3.6640625" style="759" customWidth="1"/>
    <col min="12545" max="12545" width="3.109375" style="759" customWidth="1"/>
    <col min="12546" max="12547" width="4.33203125" style="759" customWidth="1"/>
    <col min="12548" max="12548" width="6.109375" style="759" customWidth="1"/>
    <col min="12549" max="12552" width="4.33203125" style="759" customWidth="1"/>
    <col min="12553" max="12553" width="7.6640625" style="759" customWidth="1"/>
    <col min="12554" max="12554" width="7.109375" style="759" customWidth="1"/>
    <col min="12555" max="12558" width="4.77734375" style="759" customWidth="1"/>
    <col min="12559" max="12560" width="4.6640625" style="759" customWidth="1"/>
    <col min="12561" max="12561" width="5.6640625" style="759" customWidth="1"/>
    <col min="12562" max="12562" width="6.33203125" style="759" customWidth="1"/>
    <col min="12563" max="12796" width="9.33203125" style="759"/>
    <col min="12797" max="12798" width="5.33203125" style="759" customWidth="1"/>
    <col min="12799" max="12800" width="3.6640625" style="759" customWidth="1"/>
    <col min="12801" max="12801" width="3.109375" style="759" customWidth="1"/>
    <col min="12802" max="12803" width="4.33203125" style="759" customWidth="1"/>
    <col min="12804" max="12804" width="6.109375" style="759" customWidth="1"/>
    <col min="12805" max="12808" width="4.33203125" style="759" customWidth="1"/>
    <col min="12809" max="12809" width="7.6640625" style="759" customWidth="1"/>
    <col min="12810" max="12810" width="7.109375" style="759" customWidth="1"/>
    <col min="12811" max="12814" width="4.77734375" style="759" customWidth="1"/>
    <col min="12815" max="12816" width="4.6640625" style="759" customWidth="1"/>
    <col min="12817" max="12817" width="5.6640625" style="759" customWidth="1"/>
    <col min="12818" max="12818" width="6.33203125" style="759" customWidth="1"/>
    <col min="12819" max="13052" width="9.33203125" style="759"/>
    <col min="13053" max="13054" width="5.33203125" style="759" customWidth="1"/>
    <col min="13055" max="13056" width="3.6640625" style="759" customWidth="1"/>
    <col min="13057" max="13057" width="3.109375" style="759" customWidth="1"/>
    <col min="13058" max="13059" width="4.33203125" style="759" customWidth="1"/>
    <col min="13060" max="13060" width="6.109375" style="759" customWidth="1"/>
    <col min="13061" max="13064" width="4.33203125" style="759" customWidth="1"/>
    <col min="13065" max="13065" width="7.6640625" style="759" customWidth="1"/>
    <col min="13066" max="13066" width="7.109375" style="759" customWidth="1"/>
    <col min="13067" max="13070" width="4.77734375" style="759" customWidth="1"/>
    <col min="13071" max="13072" width="4.6640625" style="759" customWidth="1"/>
    <col min="13073" max="13073" width="5.6640625" style="759" customWidth="1"/>
    <col min="13074" max="13074" width="6.33203125" style="759" customWidth="1"/>
    <col min="13075" max="13308" width="9.33203125" style="759"/>
    <col min="13309" max="13310" width="5.33203125" style="759" customWidth="1"/>
    <col min="13311" max="13312" width="3.6640625" style="759" customWidth="1"/>
    <col min="13313" max="13313" width="3.109375" style="759" customWidth="1"/>
    <col min="13314" max="13315" width="4.33203125" style="759" customWidth="1"/>
    <col min="13316" max="13316" width="6.109375" style="759" customWidth="1"/>
    <col min="13317" max="13320" width="4.33203125" style="759" customWidth="1"/>
    <col min="13321" max="13321" width="7.6640625" style="759" customWidth="1"/>
    <col min="13322" max="13322" width="7.109375" style="759" customWidth="1"/>
    <col min="13323" max="13326" width="4.77734375" style="759" customWidth="1"/>
    <col min="13327" max="13328" width="4.6640625" style="759" customWidth="1"/>
    <col min="13329" max="13329" width="5.6640625" style="759" customWidth="1"/>
    <col min="13330" max="13330" width="6.33203125" style="759" customWidth="1"/>
    <col min="13331" max="13564" width="9.33203125" style="759"/>
    <col min="13565" max="13566" width="5.33203125" style="759" customWidth="1"/>
    <col min="13567" max="13568" width="3.6640625" style="759" customWidth="1"/>
    <col min="13569" max="13569" width="3.109375" style="759" customWidth="1"/>
    <col min="13570" max="13571" width="4.33203125" style="759" customWidth="1"/>
    <col min="13572" max="13572" width="6.109375" style="759" customWidth="1"/>
    <col min="13573" max="13576" width="4.33203125" style="759" customWidth="1"/>
    <col min="13577" max="13577" width="7.6640625" style="759" customWidth="1"/>
    <col min="13578" max="13578" width="7.109375" style="759" customWidth="1"/>
    <col min="13579" max="13582" width="4.77734375" style="759" customWidth="1"/>
    <col min="13583" max="13584" width="4.6640625" style="759" customWidth="1"/>
    <col min="13585" max="13585" width="5.6640625" style="759" customWidth="1"/>
    <col min="13586" max="13586" width="6.33203125" style="759" customWidth="1"/>
    <col min="13587" max="13820" width="9.33203125" style="759"/>
    <col min="13821" max="13822" width="5.33203125" style="759" customWidth="1"/>
    <col min="13823" max="13824" width="3.6640625" style="759" customWidth="1"/>
    <col min="13825" max="13825" width="3.109375" style="759" customWidth="1"/>
    <col min="13826" max="13827" width="4.33203125" style="759" customWidth="1"/>
    <col min="13828" max="13828" width="6.109375" style="759" customWidth="1"/>
    <col min="13829" max="13832" width="4.33203125" style="759" customWidth="1"/>
    <col min="13833" max="13833" width="7.6640625" style="759" customWidth="1"/>
    <col min="13834" max="13834" width="7.109375" style="759" customWidth="1"/>
    <col min="13835" max="13838" width="4.77734375" style="759" customWidth="1"/>
    <col min="13839" max="13840" width="4.6640625" style="759" customWidth="1"/>
    <col min="13841" max="13841" width="5.6640625" style="759" customWidth="1"/>
    <col min="13842" max="13842" width="6.33203125" style="759" customWidth="1"/>
    <col min="13843" max="14076" width="9.33203125" style="759"/>
    <col min="14077" max="14078" width="5.33203125" style="759" customWidth="1"/>
    <col min="14079" max="14080" width="3.6640625" style="759" customWidth="1"/>
    <col min="14081" max="14081" width="3.109375" style="759" customWidth="1"/>
    <col min="14082" max="14083" width="4.33203125" style="759" customWidth="1"/>
    <col min="14084" max="14084" width="6.109375" style="759" customWidth="1"/>
    <col min="14085" max="14088" width="4.33203125" style="759" customWidth="1"/>
    <col min="14089" max="14089" width="7.6640625" style="759" customWidth="1"/>
    <col min="14090" max="14090" width="7.109375" style="759" customWidth="1"/>
    <col min="14091" max="14094" width="4.77734375" style="759" customWidth="1"/>
    <col min="14095" max="14096" width="4.6640625" style="759" customWidth="1"/>
    <col min="14097" max="14097" width="5.6640625" style="759" customWidth="1"/>
    <col min="14098" max="14098" width="6.33203125" style="759" customWidth="1"/>
    <col min="14099" max="14332" width="9.33203125" style="759"/>
    <col min="14333" max="14334" width="5.33203125" style="759" customWidth="1"/>
    <col min="14335" max="14336" width="3.6640625" style="759" customWidth="1"/>
    <col min="14337" max="14337" width="3.109375" style="759" customWidth="1"/>
    <col min="14338" max="14339" width="4.33203125" style="759" customWidth="1"/>
    <col min="14340" max="14340" width="6.109375" style="759" customWidth="1"/>
    <col min="14341" max="14344" width="4.33203125" style="759" customWidth="1"/>
    <col min="14345" max="14345" width="7.6640625" style="759" customWidth="1"/>
    <col min="14346" max="14346" width="7.109375" style="759" customWidth="1"/>
    <col min="14347" max="14350" width="4.77734375" style="759" customWidth="1"/>
    <col min="14351" max="14352" width="4.6640625" style="759" customWidth="1"/>
    <col min="14353" max="14353" width="5.6640625" style="759" customWidth="1"/>
    <col min="14354" max="14354" width="6.33203125" style="759" customWidth="1"/>
    <col min="14355" max="14588" width="9.33203125" style="759"/>
    <col min="14589" max="14590" width="5.33203125" style="759" customWidth="1"/>
    <col min="14591" max="14592" width="3.6640625" style="759" customWidth="1"/>
    <col min="14593" max="14593" width="3.109375" style="759" customWidth="1"/>
    <col min="14594" max="14595" width="4.33203125" style="759" customWidth="1"/>
    <col min="14596" max="14596" width="6.109375" style="759" customWidth="1"/>
    <col min="14597" max="14600" width="4.33203125" style="759" customWidth="1"/>
    <col min="14601" max="14601" width="7.6640625" style="759" customWidth="1"/>
    <col min="14602" max="14602" width="7.109375" style="759" customWidth="1"/>
    <col min="14603" max="14606" width="4.77734375" style="759" customWidth="1"/>
    <col min="14607" max="14608" width="4.6640625" style="759" customWidth="1"/>
    <col min="14609" max="14609" width="5.6640625" style="759" customWidth="1"/>
    <col min="14610" max="14610" width="6.33203125" style="759" customWidth="1"/>
    <col min="14611" max="14844" width="9.33203125" style="759"/>
    <col min="14845" max="14846" width="5.33203125" style="759" customWidth="1"/>
    <col min="14847" max="14848" width="3.6640625" style="759" customWidth="1"/>
    <col min="14849" max="14849" width="3.109375" style="759" customWidth="1"/>
    <col min="14850" max="14851" width="4.33203125" style="759" customWidth="1"/>
    <col min="14852" max="14852" width="6.109375" style="759" customWidth="1"/>
    <col min="14853" max="14856" width="4.33203125" style="759" customWidth="1"/>
    <col min="14857" max="14857" width="7.6640625" style="759" customWidth="1"/>
    <col min="14858" max="14858" width="7.109375" style="759" customWidth="1"/>
    <col min="14859" max="14862" width="4.77734375" style="759" customWidth="1"/>
    <col min="14863" max="14864" width="4.6640625" style="759" customWidth="1"/>
    <col min="14865" max="14865" width="5.6640625" style="759" customWidth="1"/>
    <col min="14866" max="14866" width="6.33203125" style="759" customWidth="1"/>
    <col min="14867" max="15100" width="9.33203125" style="759"/>
    <col min="15101" max="15102" width="5.33203125" style="759" customWidth="1"/>
    <col min="15103" max="15104" width="3.6640625" style="759" customWidth="1"/>
    <col min="15105" max="15105" width="3.109375" style="759" customWidth="1"/>
    <col min="15106" max="15107" width="4.33203125" style="759" customWidth="1"/>
    <col min="15108" max="15108" width="6.109375" style="759" customWidth="1"/>
    <col min="15109" max="15112" width="4.33203125" style="759" customWidth="1"/>
    <col min="15113" max="15113" width="7.6640625" style="759" customWidth="1"/>
    <col min="15114" max="15114" width="7.109375" style="759" customWidth="1"/>
    <col min="15115" max="15118" width="4.77734375" style="759" customWidth="1"/>
    <col min="15119" max="15120" width="4.6640625" style="759" customWidth="1"/>
    <col min="15121" max="15121" width="5.6640625" style="759" customWidth="1"/>
    <col min="15122" max="15122" width="6.33203125" style="759" customWidth="1"/>
    <col min="15123" max="15356" width="9.33203125" style="759"/>
    <col min="15357" max="15358" width="5.33203125" style="759" customWidth="1"/>
    <col min="15359" max="15360" width="3.6640625" style="759" customWidth="1"/>
    <col min="15361" max="15361" width="3.109375" style="759" customWidth="1"/>
    <col min="15362" max="15363" width="4.33203125" style="759" customWidth="1"/>
    <col min="15364" max="15364" width="6.109375" style="759" customWidth="1"/>
    <col min="15365" max="15368" width="4.33203125" style="759" customWidth="1"/>
    <col min="15369" max="15369" width="7.6640625" style="759" customWidth="1"/>
    <col min="15370" max="15370" width="7.109375" style="759" customWidth="1"/>
    <col min="15371" max="15374" width="4.77734375" style="759" customWidth="1"/>
    <col min="15375" max="15376" width="4.6640625" style="759" customWidth="1"/>
    <col min="15377" max="15377" width="5.6640625" style="759" customWidth="1"/>
    <col min="15378" max="15378" width="6.33203125" style="759" customWidth="1"/>
    <col min="15379" max="15612" width="9.33203125" style="759"/>
    <col min="15613" max="15614" width="5.33203125" style="759" customWidth="1"/>
    <col min="15615" max="15616" width="3.6640625" style="759" customWidth="1"/>
    <col min="15617" max="15617" width="3.109375" style="759" customWidth="1"/>
    <col min="15618" max="15619" width="4.33203125" style="759" customWidth="1"/>
    <col min="15620" max="15620" width="6.109375" style="759" customWidth="1"/>
    <col min="15621" max="15624" width="4.33203125" style="759" customWidth="1"/>
    <col min="15625" max="15625" width="7.6640625" style="759" customWidth="1"/>
    <col min="15626" max="15626" width="7.109375" style="759" customWidth="1"/>
    <col min="15627" max="15630" width="4.77734375" style="759" customWidth="1"/>
    <col min="15631" max="15632" width="4.6640625" style="759" customWidth="1"/>
    <col min="15633" max="15633" width="5.6640625" style="759" customWidth="1"/>
    <col min="15634" max="15634" width="6.33203125" style="759" customWidth="1"/>
    <col min="15635" max="15868" width="9.33203125" style="759"/>
    <col min="15869" max="15870" width="5.33203125" style="759" customWidth="1"/>
    <col min="15871" max="15872" width="3.6640625" style="759" customWidth="1"/>
    <col min="15873" max="15873" width="3.109375" style="759" customWidth="1"/>
    <col min="15874" max="15875" width="4.33203125" style="759" customWidth="1"/>
    <col min="15876" max="15876" width="6.109375" style="759" customWidth="1"/>
    <col min="15877" max="15880" width="4.33203125" style="759" customWidth="1"/>
    <col min="15881" max="15881" width="7.6640625" style="759" customWidth="1"/>
    <col min="15882" max="15882" width="7.109375" style="759" customWidth="1"/>
    <col min="15883" max="15886" width="4.77734375" style="759" customWidth="1"/>
    <col min="15887" max="15888" width="4.6640625" style="759" customWidth="1"/>
    <col min="15889" max="15889" width="5.6640625" style="759" customWidth="1"/>
    <col min="15890" max="15890" width="6.33203125" style="759" customWidth="1"/>
    <col min="15891" max="16124" width="9.33203125" style="759"/>
    <col min="16125" max="16126" width="5.33203125" style="759" customWidth="1"/>
    <col min="16127" max="16128" width="3.6640625" style="759" customWidth="1"/>
    <col min="16129" max="16129" width="3.109375" style="759" customWidth="1"/>
    <col min="16130" max="16131" width="4.33203125" style="759" customWidth="1"/>
    <col min="16132" max="16132" width="6.109375" style="759" customWidth="1"/>
    <col min="16133" max="16136" width="4.33203125" style="759" customWidth="1"/>
    <col min="16137" max="16137" width="7.6640625" style="759" customWidth="1"/>
    <col min="16138" max="16138" width="7.109375" style="759" customWidth="1"/>
    <col min="16139" max="16142" width="4.77734375" style="759" customWidth="1"/>
    <col min="16143" max="16144" width="4.6640625" style="759" customWidth="1"/>
    <col min="16145" max="16145" width="5.6640625" style="759" customWidth="1"/>
    <col min="16146" max="16146" width="6.33203125" style="759" customWidth="1"/>
    <col min="16147" max="16384" width="9.33203125" style="759"/>
  </cols>
  <sheetData>
    <row r="1" spans="1:23" ht="19.95" customHeight="1" thickBot="1">
      <c r="A1" s="1551" t="s">
        <v>579</v>
      </c>
      <c r="B1" s="1551"/>
      <c r="C1" s="1551"/>
      <c r="D1" s="1551"/>
      <c r="E1" s="1551"/>
      <c r="F1" s="1551"/>
      <c r="G1" s="1551"/>
      <c r="H1" s="1551"/>
      <c r="I1" s="1551"/>
      <c r="J1" s="1551"/>
      <c r="K1" s="1551"/>
      <c r="L1" s="1551"/>
      <c r="M1" s="1551"/>
      <c r="N1" s="1551"/>
      <c r="O1" s="1551"/>
      <c r="P1" s="1551"/>
      <c r="Q1" s="1551"/>
      <c r="R1" s="1551"/>
      <c r="S1" s="1551"/>
      <c r="T1" s="1551"/>
      <c r="U1" s="1551"/>
      <c r="V1" s="1552"/>
      <c r="W1" s="1552"/>
    </row>
    <row r="2" spans="1:23" ht="24.6" customHeight="1" thickBot="1">
      <c r="A2" s="1553" t="s">
        <v>583</v>
      </c>
      <c r="B2" s="1554"/>
      <c r="C2" s="1557" t="s">
        <v>503</v>
      </c>
      <c r="D2" s="1558"/>
      <c r="E2" s="1559"/>
      <c r="F2" s="1563" t="s">
        <v>358</v>
      </c>
      <c r="G2" s="1564"/>
      <c r="H2" s="1565"/>
      <c r="I2" s="1563" t="s">
        <v>584</v>
      </c>
      <c r="J2" s="1564"/>
      <c r="K2" s="1564"/>
      <c r="L2" s="1564"/>
      <c r="M2" s="1564"/>
      <c r="N2" s="1564"/>
      <c r="O2" s="1565"/>
      <c r="P2" s="1563" t="s">
        <v>589</v>
      </c>
      <c r="Q2" s="1564"/>
      <c r="R2" s="1564"/>
      <c r="S2" s="1564"/>
      <c r="T2" s="1565"/>
      <c r="U2" s="1566" t="s">
        <v>593</v>
      </c>
      <c r="V2" s="1568" t="s">
        <v>253</v>
      </c>
      <c r="W2" s="1570" t="s">
        <v>594</v>
      </c>
    </row>
    <row r="3" spans="1:23" ht="75" customHeight="1" thickBot="1">
      <c r="A3" s="1555"/>
      <c r="B3" s="1556"/>
      <c r="C3" s="1560"/>
      <c r="D3" s="1561"/>
      <c r="E3" s="1562"/>
      <c r="F3" s="805" t="s">
        <v>551</v>
      </c>
      <c r="G3" s="806" t="s">
        <v>552</v>
      </c>
      <c r="H3" s="807" t="s">
        <v>289</v>
      </c>
      <c r="I3" s="805" t="s">
        <v>585</v>
      </c>
      <c r="J3" s="808" t="s">
        <v>586</v>
      </c>
      <c r="K3" s="808" t="s">
        <v>587</v>
      </c>
      <c r="L3" s="809" t="s">
        <v>588</v>
      </c>
      <c r="M3" s="1572" t="s">
        <v>212</v>
      </c>
      <c r="N3" s="1573"/>
      <c r="O3" s="810" t="s">
        <v>253</v>
      </c>
      <c r="P3" s="805" t="s">
        <v>590</v>
      </c>
      <c r="Q3" s="808" t="s">
        <v>591</v>
      </c>
      <c r="R3" s="808" t="s">
        <v>592</v>
      </c>
      <c r="S3" s="811" t="s">
        <v>212</v>
      </c>
      <c r="T3" s="812" t="s">
        <v>253</v>
      </c>
      <c r="U3" s="1567"/>
      <c r="V3" s="1569"/>
      <c r="W3" s="1571"/>
    </row>
    <row r="4" spans="1:23" s="769" customFormat="1" ht="15.9" customHeight="1" thickTop="1">
      <c r="A4" s="1533" t="s">
        <v>1676</v>
      </c>
      <c r="B4" s="1534"/>
      <c r="C4" s="1539" t="s">
        <v>255</v>
      </c>
      <c r="D4" s="1540"/>
      <c r="E4" s="1541"/>
      <c r="F4" s="760">
        <v>44</v>
      </c>
      <c r="G4" s="761">
        <v>0</v>
      </c>
      <c r="H4" s="837">
        <f t="shared" ref="H4:H7" si="0">SUM(F4:G4)</f>
        <v>44</v>
      </c>
      <c r="I4" s="762">
        <v>4</v>
      </c>
      <c r="J4" s="761">
        <v>8</v>
      </c>
      <c r="K4" s="761">
        <v>23</v>
      </c>
      <c r="L4" s="763">
        <v>9</v>
      </c>
      <c r="M4" s="1574">
        <f>SUM(I4:L4)</f>
        <v>44</v>
      </c>
      <c r="N4" s="1575"/>
      <c r="O4" s="887">
        <f t="shared" ref="O4:O28" si="1">M4/H4*100</f>
        <v>100</v>
      </c>
      <c r="P4" s="766">
        <v>0</v>
      </c>
      <c r="Q4" s="767">
        <v>0</v>
      </c>
      <c r="R4" s="767">
        <v>0</v>
      </c>
      <c r="S4" s="843">
        <f>SUM(P4:R4)</f>
        <v>0</v>
      </c>
      <c r="T4" s="887">
        <f t="shared" ref="T4:T22" si="2">S4/H4*100</f>
        <v>0</v>
      </c>
      <c r="U4" s="764"/>
      <c r="V4" s="765"/>
      <c r="W4" s="768">
        <v>3.16</v>
      </c>
    </row>
    <row r="5" spans="1:23" s="769" customFormat="1" ht="15.9" customHeight="1">
      <c r="A5" s="1535"/>
      <c r="B5" s="1536"/>
      <c r="C5" s="1542" t="s">
        <v>256</v>
      </c>
      <c r="D5" s="1543"/>
      <c r="E5" s="1544"/>
      <c r="F5" s="770">
        <v>44</v>
      </c>
      <c r="G5" s="771">
        <v>0</v>
      </c>
      <c r="H5" s="837">
        <f t="shared" si="0"/>
        <v>44</v>
      </c>
      <c r="I5" s="772">
        <v>6</v>
      </c>
      <c r="J5" s="771">
        <v>18</v>
      </c>
      <c r="K5" s="771">
        <v>18</v>
      </c>
      <c r="L5" s="773">
        <v>1</v>
      </c>
      <c r="M5" s="1576">
        <f>SUM(I5:L5)</f>
        <v>43</v>
      </c>
      <c r="N5" s="1577"/>
      <c r="O5" s="887">
        <f t="shared" si="1"/>
        <v>97.7</v>
      </c>
      <c r="P5" s="774"/>
      <c r="Q5" s="775"/>
      <c r="R5" s="775">
        <v>1</v>
      </c>
      <c r="S5" s="844">
        <f t="shared" ref="S5:S7" si="3">SUM(P5:R5)</f>
        <v>1</v>
      </c>
      <c r="T5" s="887">
        <f t="shared" si="2"/>
        <v>2.2999999999999998</v>
      </c>
      <c r="U5" s="764">
        <v>0</v>
      </c>
      <c r="V5" s="765">
        <v>0</v>
      </c>
      <c r="W5" s="768">
        <v>3.61</v>
      </c>
    </row>
    <row r="6" spans="1:23" s="769" customFormat="1" ht="15.9" customHeight="1">
      <c r="A6" s="1535"/>
      <c r="B6" s="1536"/>
      <c r="C6" s="1542" t="s">
        <v>257</v>
      </c>
      <c r="D6" s="1543"/>
      <c r="E6" s="1544"/>
      <c r="F6" s="770">
        <v>48</v>
      </c>
      <c r="G6" s="771">
        <v>0</v>
      </c>
      <c r="H6" s="837">
        <f t="shared" si="0"/>
        <v>48</v>
      </c>
      <c r="I6" s="772">
        <v>7</v>
      </c>
      <c r="J6" s="771">
        <v>23</v>
      </c>
      <c r="K6" s="771">
        <v>18</v>
      </c>
      <c r="L6" s="773">
        <v>0</v>
      </c>
      <c r="M6" s="1576">
        <f>SUM(I6:L6)</f>
        <v>48</v>
      </c>
      <c r="N6" s="1577"/>
      <c r="O6" s="887">
        <f t="shared" si="1"/>
        <v>100</v>
      </c>
      <c r="P6" s="774"/>
      <c r="Q6" s="775"/>
      <c r="R6" s="775"/>
      <c r="S6" s="844">
        <f t="shared" si="3"/>
        <v>0</v>
      </c>
      <c r="T6" s="887">
        <f>S6/H6*100</f>
        <v>0</v>
      </c>
      <c r="U6" s="764"/>
      <c r="V6" s="765"/>
      <c r="W6" s="768">
        <v>3.77</v>
      </c>
    </row>
    <row r="7" spans="1:23" s="769" customFormat="1" ht="15.9" customHeight="1" thickBot="1">
      <c r="A7" s="1535"/>
      <c r="B7" s="1536"/>
      <c r="C7" s="1545" t="s">
        <v>258</v>
      </c>
      <c r="D7" s="1546"/>
      <c r="E7" s="1547"/>
      <c r="F7" s="770"/>
      <c r="G7" s="771"/>
      <c r="H7" s="837">
        <f t="shared" si="0"/>
        <v>0</v>
      </c>
      <c r="I7" s="772"/>
      <c r="J7" s="771"/>
      <c r="K7" s="771"/>
      <c r="L7" s="773"/>
      <c r="M7" s="1578">
        <f>SUM(I7:L7)</f>
        <v>0</v>
      </c>
      <c r="N7" s="1579"/>
      <c r="O7" s="887" t="e">
        <f t="shared" si="1"/>
        <v>#DIV/0!</v>
      </c>
      <c r="P7" s="774"/>
      <c r="Q7" s="775"/>
      <c r="R7" s="775"/>
      <c r="S7" s="845">
        <f t="shared" si="3"/>
        <v>0</v>
      </c>
      <c r="T7" s="887" t="e">
        <f t="shared" si="2"/>
        <v>#DIV/0!</v>
      </c>
      <c r="U7" s="776"/>
      <c r="V7" s="777"/>
      <c r="W7" s="778"/>
    </row>
    <row r="8" spans="1:23" s="769" customFormat="1" ht="20.100000000000001" customHeight="1" thickBot="1">
      <c r="A8" s="1537"/>
      <c r="B8" s="1538"/>
      <c r="C8" s="1548"/>
      <c r="D8" s="1549"/>
      <c r="E8" s="1550"/>
      <c r="F8" s="839">
        <f>SUM(F4:F7)</f>
        <v>136</v>
      </c>
      <c r="G8" s="838">
        <v>0</v>
      </c>
      <c r="H8" s="841">
        <f>SUM(H4:H7)</f>
        <v>136</v>
      </c>
      <c r="I8" s="839">
        <f>SUM(I4:I7)</f>
        <v>17</v>
      </c>
      <c r="J8" s="840">
        <f t="shared" ref="J8:L8" si="4">SUM(J4:J7)</f>
        <v>49</v>
      </c>
      <c r="K8" s="840">
        <f t="shared" si="4"/>
        <v>59</v>
      </c>
      <c r="L8" s="899">
        <f t="shared" si="4"/>
        <v>10</v>
      </c>
      <c r="M8" s="1580">
        <v>135</v>
      </c>
      <c r="N8" s="1581"/>
      <c r="O8" s="887">
        <f t="shared" si="1"/>
        <v>99.3</v>
      </c>
      <c r="P8" s="890">
        <f>SUM(P4:P7)</f>
        <v>0</v>
      </c>
      <c r="Q8" s="891">
        <f t="shared" ref="Q8:S8" si="5">SUM(Q4:Q7)</f>
        <v>0</v>
      </c>
      <c r="R8" s="892">
        <f t="shared" si="5"/>
        <v>1</v>
      </c>
      <c r="S8" s="890">
        <f t="shared" si="5"/>
        <v>1</v>
      </c>
      <c r="T8" s="887">
        <f>S8/H8*100</f>
        <v>0.7</v>
      </c>
      <c r="U8" s="719"/>
      <c r="V8" s="779"/>
      <c r="W8" s="780">
        <v>3.52</v>
      </c>
    </row>
    <row r="9" spans="1:23" s="769" customFormat="1" ht="15.9" customHeight="1">
      <c r="A9" s="1585" t="s">
        <v>1678</v>
      </c>
      <c r="B9" s="1586"/>
      <c r="C9" s="1539" t="s">
        <v>255</v>
      </c>
      <c r="D9" s="1540"/>
      <c r="E9" s="1541"/>
      <c r="F9" s="760">
        <v>41</v>
      </c>
      <c r="G9" s="761">
        <v>24</v>
      </c>
      <c r="H9" s="837">
        <f>SUM(F9:G9)</f>
        <v>65</v>
      </c>
      <c r="I9" s="762">
        <v>11</v>
      </c>
      <c r="J9" s="761">
        <v>23</v>
      </c>
      <c r="K9" s="761">
        <v>29</v>
      </c>
      <c r="L9" s="763">
        <v>2</v>
      </c>
      <c r="M9" s="1587">
        <f>SUM(I9:L9)</f>
        <v>65</v>
      </c>
      <c r="N9" s="1588"/>
      <c r="O9" s="887">
        <f t="shared" si="1"/>
        <v>100</v>
      </c>
      <c r="P9" s="766"/>
      <c r="Q9" s="767"/>
      <c r="R9" s="767"/>
      <c r="S9" s="886">
        <f>SUM(P9:R9)</f>
        <v>0</v>
      </c>
      <c r="T9" s="887">
        <f t="shared" si="2"/>
        <v>0</v>
      </c>
      <c r="U9" s="764"/>
      <c r="V9" s="765"/>
      <c r="W9" s="768">
        <v>3.66</v>
      </c>
    </row>
    <row r="10" spans="1:23" s="769" customFormat="1" ht="15.9" customHeight="1">
      <c r="A10" s="1535"/>
      <c r="B10" s="1536"/>
      <c r="C10" s="1542" t="s">
        <v>256</v>
      </c>
      <c r="D10" s="1543"/>
      <c r="E10" s="1544"/>
      <c r="F10" s="770">
        <v>38</v>
      </c>
      <c r="G10" s="771">
        <v>19</v>
      </c>
      <c r="H10" s="837">
        <f t="shared" ref="H10" si="6">SUM(F10:G10)</f>
        <v>57</v>
      </c>
      <c r="I10" s="772">
        <v>12</v>
      </c>
      <c r="J10" s="771">
        <v>17</v>
      </c>
      <c r="K10" s="771">
        <v>22</v>
      </c>
      <c r="L10" s="773">
        <v>5</v>
      </c>
      <c r="M10" s="1576">
        <f>SUM(I10:L10)</f>
        <v>56</v>
      </c>
      <c r="N10" s="1577"/>
      <c r="O10" s="887">
        <f t="shared" si="1"/>
        <v>98.2</v>
      </c>
      <c r="P10" s="774"/>
      <c r="Q10" s="775"/>
      <c r="R10" s="775">
        <v>1</v>
      </c>
      <c r="S10" s="844">
        <f t="shared" ref="S10:S12" si="7">SUM(P10:R10)</f>
        <v>1</v>
      </c>
      <c r="T10" s="887">
        <f t="shared" si="2"/>
        <v>1.8</v>
      </c>
      <c r="U10" s="764"/>
      <c r="V10" s="765"/>
      <c r="W10" s="768">
        <v>3.6</v>
      </c>
    </row>
    <row r="11" spans="1:23" s="769" customFormat="1" ht="15.9" customHeight="1">
      <c r="A11" s="1535"/>
      <c r="B11" s="1536"/>
      <c r="C11" s="1542" t="s">
        <v>257</v>
      </c>
      <c r="D11" s="1543"/>
      <c r="E11" s="1544"/>
      <c r="F11" s="770">
        <v>46</v>
      </c>
      <c r="G11" s="771">
        <v>19</v>
      </c>
      <c r="H11" s="837">
        <f>SUM(F11:G11)</f>
        <v>65</v>
      </c>
      <c r="I11" s="772">
        <v>15</v>
      </c>
      <c r="J11" s="771">
        <v>26</v>
      </c>
      <c r="K11" s="771">
        <v>22</v>
      </c>
      <c r="L11" s="773">
        <v>2</v>
      </c>
      <c r="M11" s="1576">
        <f>SUM(I11:L11)</f>
        <v>65</v>
      </c>
      <c r="N11" s="1577"/>
      <c r="O11" s="887">
        <f t="shared" si="1"/>
        <v>100</v>
      </c>
      <c r="P11" s="774"/>
      <c r="Q11" s="775"/>
      <c r="R11" s="775"/>
      <c r="S11" s="844">
        <f t="shared" si="7"/>
        <v>0</v>
      </c>
      <c r="T11" s="887">
        <f t="shared" si="2"/>
        <v>0</v>
      </c>
      <c r="U11" s="764"/>
      <c r="V11" s="765"/>
      <c r="W11" s="768">
        <v>3.83</v>
      </c>
    </row>
    <row r="12" spans="1:23" s="769" customFormat="1" ht="15.9" customHeight="1" thickBot="1">
      <c r="A12" s="1535"/>
      <c r="B12" s="1536"/>
      <c r="C12" s="1545" t="s">
        <v>258</v>
      </c>
      <c r="D12" s="1546"/>
      <c r="E12" s="1547"/>
      <c r="F12" s="770">
        <v>16</v>
      </c>
      <c r="G12" s="771">
        <v>10</v>
      </c>
      <c r="H12" s="837">
        <f>SUM(F12:G12)</f>
        <v>26</v>
      </c>
      <c r="I12" s="772">
        <v>8</v>
      </c>
      <c r="J12" s="771">
        <v>14</v>
      </c>
      <c r="K12" s="771">
        <v>4</v>
      </c>
      <c r="L12" s="773">
        <v>0</v>
      </c>
      <c r="M12" s="1578">
        <f>SUM(I12:L12)</f>
        <v>26</v>
      </c>
      <c r="N12" s="1579"/>
      <c r="O12" s="887">
        <f t="shared" si="1"/>
        <v>100</v>
      </c>
      <c r="P12" s="774"/>
      <c r="Q12" s="775"/>
      <c r="R12" s="775"/>
      <c r="S12" s="845">
        <f t="shared" si="7"/>
        <v>0</v>
      </c>
      <c r="T12" s="887">
        <f t="shared" si="2"/>
        <v>0</v>
      </c>
      <c r="U12" s="776"/>
      <c r="V12" s="777"/>
      <c r="W12" s="778">
        <v>4.1500000000000004</v>
      </c>
    </row>
    <row r="13" spans="1:23" s="769" customFormat="1" ht="20.100000000000001" customHeight="1" thickBot="1">
      <c r="A13" s="1537"/>
      <c r="B13" s="1538"/>
      <c r="C13" s="1582"/>
      <c r="D13" s="1583"/>
      <c r="E13" s="1584"/>
      <c r="F13" s="839">
        <f>SUM(F9:F12)</f>
        <v>141</v>
      </c>
      <c r="G13" s="838">
        <f t="shared" ref="G13" si="8">SUM(G9:G12)</f>
        <v>72</v>
      </c>
      <c r="H13" s="841">
        <f>SUM(H9:H12)</f>
        <v>213</v>
      </c>
      <c r="I13" s="839">
        <f>SUM(I9:I12)</f>
        <v>46</v>
      </c>
      <c r="J13" s="840">
        <f t="shared" ref="J13" si="9">SUM(J9:J12)</f>
        <v>80</v>
      </c>
      <c r="K13" s="840">
        <f>SUM(K9:K12)</f>
        <v>77</v>
      </c>
      <c r="L13" s="899">
        <f t="shared" ref="L13" si="10">SUM(L9:L12)</f>
        <v>9</v>
      </c>
      <c r="M13" s="1580">
        <v>212</v>
      </c>
      <c r="N13" s="1581"/>
      <c r="O13" s="887">
        <f t="shared" si="1"/>
        <v>99.5</v>
      </c>
      <c r="P13" s="890">
        <f>SUM(P9:P12)</f>
        <v>0</v>
      </c>
      <c r="Q13" s="891">
        <f t="shared" ref="Q13:S13" si="11">SUM(Q9:Q12)</f>
        <v>0</v>
      </c>
      <c r="R13" s="892">
        <f t="shared" si="11"/>
        <v>1</v>
      </c>
      <c r="S13" s="890">
        <f t="shared" si="11"/>
        <v>1</v>
      </c>
      <c r="T13" s="887">
        <f t="shared" si="2"/>
        <v>0.5</v>
      </c>
      <c r="U13" s="719"/>
      <c r="V13" s="779"/>
      <c r="W13" s="780">
        <v>3.75</v>
      </c>
    </row>
    <row r="14" spans="1:23" s="769" customFormat="1" ht="15.9" customHeight="1">
      <c r="A14" s="1585" t="s">
        <v>1675</v>
      </c>
      <c r="B14" s="1586"/>
      <c r="C14" s="1539" t="s">
        <v>255</v>
      </c>
      <c r="D14" s="1540"/>
      <c r="E14" s="1541"/>
      <c r="F14" s="760">
        <v>64</v>
      </c>
      <c r="G14" s="761">
        <v>3</v>
      </c>
      <c r="H14" s="837">
        <f>SUM(F14:G14)</f>
        <v>67</v>
      </c>
      <c r="I14" s="762">
        <v>8</v>
      </c>
      <c r="J14" s="761">
        <v>22</v>
      </c>
      <c r="K14" s="761">
        <v>24</v>
      </c>
      <c r="L14" s="763">
        <v>12</v>
      </c>
      <c r="M14" s="1587">
        <f>SUM(I14:L14)</f>
        <v>66</v>
      </c>
      <c r="N14" s="1588"/>
      <c r="O14" s="887">
        <f t="shared" si="1"/>
        <v>98.5</v>
      </c>
      <c r="P14" s="766"/>
      <c r="Q14" s="767"/>
      <c r="R14" s="767">
        <v>1</v>
      </c>
      <c r="S14" s="886">
        <f>SUM(P14:R14)</f>
        <v>1</v>
      </c>
      <c r="T14" s="887">
        <f t="shared" si="2"/>
        <v>1.5</v>
      </c>
      <c r="U14" s="764"/>
      <c r="V14" s="765"/>
      <c r="W14" s="768">
        <v>3.35</v>
      </c>
    </row>
    <row r="15" spans="1:23" s="769" customFormat="1" ht="15.9" customHeight="1">
      <c r="A15" s="1535"/>
      <c r="B15" s="1536"/>
      <c r="C15" s="1542" t="s">
        <v>256</v>
      </c>
      <c r="D15" s="1543"/>
      <c r="E15" s="1544"/>
      <c r="F15" s="760">
        <v>47</v>
      </c>
      <c r="G15" s="761">
        <v>3</v>
      </c>
      <c r="H15" s="837">
        <f t="shared" ref="H15:H16" si="12">SUM(F15:G15)</f>
        <v>50</v>
      </c>
      <c r="I15" s="762">
        <v>14</v>
      </c>
      <c r="J15" s="761">
        <v>16</v>
      </c>
      <c r="K15" s="761">
        <v>19</v>
      </c>
      <c r="L15" s="763">
        <v>0</v>
      </c>
      <c r="M15" s="1576">
        <f>SUM(I15:L15)</f>
        <v>49</v>
      </c>
      <c r="N15" s="1577"/>
      <c r="O15" s="887">
        <f t="shared" si="1"/>
        <v>98</v>
      </c>
      <c r="P15" s="766"/>
      <c r="Q15" s="767"/>
      <c r="R15" s="767">
        <v>1</v>
      </c>
      <c r="S15" s="844">
        <f t="shared" ref="S15:S17" si="13">SUM(P15:R15)</f>
        <v>1</v>
      </c>
      <c r="T15" s="887">
        <f t="shared" si="2"/>
        <v>2</v>
      </c>
      <c r="U15" s="764"/>
      <c r="V15" s="765"/>
      <c r="W15" s="768">
        <v>3.84</v>
      </c>
    </row>
    <row r="16" spans="1:23" s="769" customFormat="1" ht="15.9" customHeight="1">
      <c r="A16" s="1535"/>
      <c r="B16" s="1536"/>
      <c r="C16" s="1542" t="s">
        <v>257</v>
      </c>
      <c r="D16" s="1543"/>
      <c r="E16" s="1544"/>
      <c r="F16" s="760">
        <v>63</v>
      </c>
      <c r="G16" s="761">
        <v>8</v>
      </c>
      <c r="H16" s="837">
        <f t="shared" si="12"/>
        <v>71</v>
      </c>
      <c r="I16" s="762">
        <v>14</v>
      </c>
      <c r="J16" s="761">
        <v>30</v>
      </c>
      <c r="K16" s="761">
        <v>27</v>
      </c>
      <c r="L16" s="763">
        <v>0</v>
      </c>
      <c r="M16" s="1576">
        <f>SUM(I16:L16)</f>
        <v>71</v>
      </c>
      <c r="N16" s="1577"/>
      <c r="O16" s="887">
        <f t="shared" si="1"/>
        <v>100</v>
      </c>
      <c r="P16" s="766"/>
      <c r="Q16" s="767"/>
      <c r="R16" s="767"/>
      <c r="S16" s="844">
        <f t="shared" si="13"/>
        <v>0</v>
      </c>
      <c r="T16" s="887">
        <f t="shared" si="2"/>
        <v>0</v>
      </c>
      <c r="U16" s="764"/>
      <c r="V16" s="765"/>
      <c r="W16" s="768">
        <v>3.81</v>
      </c>
    </row>
    <row r="17" spans="1:24" s="769" customFormat="1" ht="15.9" customHeight="1" thickBot="1">
      <c r="A17" s="1535"/>
      <c r="B17" s="1536"/>
      <c r="C17" s="1545" t="s">
        <v>258</v>
      </c>
      <c r="D17" s="1546"/>
      <c r="E17" s="1547"/>
      <c r="F17" s="760">
        <v>52</v>
      </c>
      <c r="G17" s="761">
        <v>2</v>
      </c>
      <c r="H17" s="837">
        <f>SUM(F17:G17)</f>
        <v>54</v>
      </c>
      <c r="I17" s="762">
        <v>12</v>
      </c>
      <c r="J17" s="761">
        <v>31</v>
      </c>
      <c r="K17" s="761">
        <v>11</v>
      </c>
      <c r="L17" s="763"/>
      <c r="M17" s="1578">
        <f>SUM(I17:L17)</f>
        <v>54</v>
      </c>
      <c r="N17" s="1579"/>
      <c r="O17" s="887">
        <f t="shared" si="1"/>
        <v>100</v>
      </c>
      <c r="P17" s="766"/>
      <c r="Q17" s="767"/>
      <c r="R17" s="767"/>
      <c r="S17" s="845">
        <f t="shared" si="13"/>
        <v>0</v>
      </c>
      <c r="T17" s="887">
        <f t="shared" si="2"/>
        <v>0</v>
      </c>
      <c r="U17" s="764"/>
      <c r="V17" s="765"/>
      <c r="W17" s="768">
        <v>4.01</v>
      </c>
    </row>
    <row r="18" spans="1:24" s="769" customFormat="1" ht="19.5" customHeight="1" thickBot="1">
      <c r="A18" s="1537"/>
      <c r="B18" s="1538"/>
      <c r="C18" s="1582"/>
      <c r="D18" s="1583"/>
      <c r="E18" s="1584"/>
      <c r="F18" s="839">
        <f>SUM(F14:F17)</f>
        <v>226</v>
      </c>
      <c r="G18" s="838">
        <f t="shared" ref="G18" si="14">SUM(G14:G17)</f>
        <v>16</v>
      </c>
      <c r="H18" s="841">
        <f>SUM(H14:H17)</f>
        <v>242</v>
      </c>
      <c r="I18" s="839">
        <f>SUM(I14:I17)</f>
        <v>48</v>
      </c>
      <c r="J18" s="840">
        <f>SUM(J14:J17)</f>
        <v>99</v>
      </c>
      <c r="K18" s="840">
        <f t="shared" ref="K18:L18" si="15">SUM(K14:K17)</f>
        <v>81</v>
      </c>
      <c r="L18" s="899">
        <f t="shared" si="15"/>
        <v>12</v>
      </c>
      <c r="M18" s="1580">
        <v>240</v>
      </c>
      <c r="N18" s="1581"/>
      <c r="O18" s="887">
        <f t="shared" si="1"/>
        <v>99.2</v>
      </c>
      <c r="P18" s="890">
        <f>SUM(P14:P17)</f>
        <v>0</v>
      </c>
      <c r="Q18" s="891">
        <f t="shared" ref="Q18:S18" si="16">SUM(Q14:Q17)</f>
        <v>0</v>
      </c>
      <c r="R18" s="892">
        <f t="shared" si="16"/>
        <v>2</v>
      </c>
      <c r="S18" s="890">
        <f t="shared" si="16"/>
        <v>2</v>
      </c>
      <c r="T18" s="887">
        <f t="shared" si="2"/>
        <v>0.8</v>
      </c>
      <c r="U18" s="719"/>
      <c r="V18" s="779"/>
      <c r="W18" s="780">
        <v>3.73</v>
      </c>
    </row>
    <row r="19" spans="1:24" s="769" customFormat="1" ht="15.9" customHeight="1">
      <c r="A19" s="1585" t="s">
        <v>1848</v>
      </c>
      <c r="B19" s="1586"/>
      <c r="C19" s="1539" t="s">
        <v>255</v>
      </c>
      <c r="D19" s="1540"/>
      <c r="E19" s="1541"/>
      <c r="F19" s="770">
        <v>4</v>
      </c>
      <c r="G19" s="771">
        <v>17</v>
      </c>
      <c r="H19" s="837">
        <f>SUM(F19:G19)</f>
        <v>21</v>
      </c>
      <c r="I19" s="772">
        <v>8</v>
      </c>
      <c r="J19" s="771">
        <v>7</v>
      </c>
      <c r="K19" s="771">
        <v>5</v>
      </c>
      <c r="L19" s="773">
        <v>1</v>
      </c>
      <c r="M19" s="1587">
        <f>SUM(I19:L19)</f>
        <v>21</v>
      </c>
      <c r="N19" s="1588"/>
      <c r="O19" s="887">
        <f t="shared" si="1"/>
        <v>100</v>
      </c>
      <c r="P19" s="774"/>
      <c r="Q19" s="775"/>
      <c r="R19" s="775"/>
      <c r="S19" s="886">
        <f>SUM(P19:R19)</f>
        <v>0</v>
      </c>
      <c r="T19" s="887">
        <f t="shared" si="2"/>
        <v>0</v>
      </c>
      <c r="U19" s="764"/>
      <c r="V19" s="765"/>
      <c r="W19" s="768">
        <v>4.04</v>
      </c>
    </row>
    <row r="20" spans="1:24" s="769" customFormat="1" ht="15.9" customHeight="1">
      <c r="A20" s="1535"/>
      <c r="B20" s="1536"/>
      <c r="C20" s="1542" t="s">
        <v>256</v>
      </c>
      <c r="D20" s="1543"/>
      <c r="E20" s="1544"/>
      <c r="F20" s="770">
        <v>3</v>
      </c>
      <c r="G20" s="771">
        <v>18</v>
      </c>
      <c r="H20" s="837">
        <f t="shared" ref="H20" si="17">SUM(F20:G20)</f>
        <v>21</v>
      </c>
      <c r="I20" s="772">
        <v>7</v>
      </c>
      <c r="J20" s="771">
        <v>10</v>
      </c>
      <c r="K20" s="771">
        <v>4</v>
      </c>
      <c r="L20" s="773">
        <v>0</v>
      </c>
      <c r="M20" s="1576">
        <f>SUM(I20:L20)</f>
        <v>21</v>
      </c>
      <c r="N20" s="1577"/>
      <c r="O20" s="887">
        <f t="shared" si="1"/>
        <v>100</v>
      </c>
      <c r="P20" s="774"/>
      <c r="Q20" s="775"/>
      <c r="R20" s="775"/>
      <c r="S20" s="844">
        <f t="shared" ref="S20:S22" si="18">SUM(P20:R20)</f>
        <v>0</v>
      </c>
      <c r="T20" s="887">
        <f t="shared" si="2"/>
        <v>0</v>
      </c>
      <c r="U20" s="764"/>
      <c r="V20" s="765"/>
      <c r="W20" s="768">
        <v>4.1399999999999997</v>
      </c>
    </row>
    <row r="21" spans="1:24" s="769" customFormat="1" ht="15.9" customHeight="1">
      <c r="A21" s="1535"/>
      <c r="B21" s="1536"/>
      <c r="C21" s="1542" t="s">
        <v>257</v>
      </c>
      <c r="D21" s="1543"/>
      <c r="E21" s="1544"/>
      <c r="F21" s="770">
        <v>6</v>
      </c>
      <c r="G21" s="771">
        <v>18</v>
      </c>
      <c r="H21" s="837">
        <f>SUM(F21:G21)</f>
        <v>24</v>
      </c>
      <c r="I21" s="772">
        <v>11</v>
      </c>
      <c r="J21" s="771">
        <v>12</v>
      </c>
      <c r="K21" s="771">
        <v>1</v>
      </c>
      <c r="L21" s="773">
        <v>0</v>
      </c>
      <c r="M21" s="1576">
        <f>SUM(I21:L21)</f>
        <v>24</v>
      </c>
      <c r="N21" s="1577"/>
      <c r="O21" s="887">
        <f t="shared" si="1"/>
        <v>100</v>
      </c>
      <c r="P21" s="774"/>
      <c r="Q21" s="775"/>
      <c r="R21" s="775"/>
      <c r="S21" s="844">
        <f t="shared" si="18"/>
        <v>0</v>
      </c>
      <c r="T21" s="887">
        <f t="shared" si="2"/>
        <v>0</v>
      </c>
      <c r="U21" s="764"/>
      <c r="V21" s="765"/>
      <c r="W21" s="768">
        <v>4.41</v>
      </c>
    </row>
    <row r="22" spans="1:24" s="769" customFormat="1" ht="15.9" customHeight="1" thickBot="1">
      <c r="A22" s="1535"/>
      <c r="B22" s="1536"/>
      <c r="C22" s="1545" t="s">
        <v>258</v>
      </c>
      <c r="D22" s="1546"/>
      <c r="E22" s="1547"/>
      <c r="F22" s="770">
        <v>4</v>
      </c>
      <c r="G22" s="771">
        <v>21</v>
      </c>
      <c r="H22" s="837">
        <f>SUM(F22:G22)</f>
        <v>25</v>
      </c>
      <c r="I22" s="772">
        <v>13</v>
      </c>
      <c r="J22" s="771">
        <v>9</v>
      </c>
      <c r="K22" s="771">
        <v>3</v>
      </c>
      <c r="L22" s="773">
        <v>0</v>
      </c>
      <c r="M22" s="1578">
        <f>SUM(I22:L22)</f>
        <v>25</v>
      </c>
      <c r="N22" s="1579"/>
      <c r="O22" s="887">
        <f t="shared" si="1"/>
        <v>100</v>
      </c>
      <c r="P22" s="774"/>
      <c r="Q22" s="775"/>
      <c r="R22" s="775"/>
      <c r="S22" s="845">
        <f t="shared" si="18"/>
        <v>0</v>
      </c>
      <c r="T22" s="887">
        <f t="shared" si="2"/>
        <v>0</v>
      </c>
      <c r="U22" s="776"/>
      <c r="V22" s="777"/>
      <c r="W22" s="778">
        <v>4.4000000000000004</v>
      </c>
    </row>
    <row r="23" spans="1:24" s="769" customFormat="1" ht="19.5" customHeight="1" thickBot="1">
      <c r="A23" s="1537"/>
      <c r="B23" s="1538"/>
      <c r="C23" s="1612"/>
      <c r="D23" s="1613"/>
      <c r="E23" s="1614"/>
      <c r="F23" s="839">
        <f>SUM(F19:F22)</f>
        <v>17</v>
      </c>
      <c r="G23" s="838">
        <f>SUM(G19:G22)</f>
        <v>74</v>
      </c>
      <c r="H23" s="841">
        <f>SUM(H19:H22)</f>
        <v>91</v>
      </c>
      <c r="I23" s="839">
        <f>SUM(I19:I22)</f>
        <v>39</v>
      </c>
      <c r="J23" s="840">
        <f>SUM(J19:J22)</f>
        <v>38</v>
      </c>
      <c r="K23" s="840">
        <f t="shared" ref="K23" si="19">SUM(K19:K22)</f>
        <v>13</v>
      </c>
      <c r="L23" s="899">
        <f>SUM(L19:L22)</f>
        <v>1</v>
      </c>
      <c r="M23" s="1580">
        <v>91</v>
      </c>
      <c r="N23" s="1581"/>
      <c r="O23" s="887">
        <f t="shared" si="1"/>
        <v>100</v>
      </c>
      <c r="P23" s="893">
        <f>SUM(P19:P22)</f>
        <v>0</v>
      </c>
      <c r="Q23" s="894">
        <f t="shared" ref="Q23" si="20">SUM(Q19:Q22)</f>
        <v>0</v>
      </c>
      <c r="R23" s="895">
        <v>0</v>
      </c>
      <c r="S23" s="890">
        <v>0</v>
      </c>
      <c r="T23" s="887">
        <v>0</v>
      </c>
      <c r="U23" s="885"/>
      <c r="V23" s="779"/>
      <c r="W23" s="780">
        <v>4.26</v>
      </c>
    </row>
    <row r="24" spans="1:24" s="769" customFormat="1" ht="20.100000000000001" customHeight="1" thickTop="1">
      <c r="A24" s="1597" t="s">
        <v>212</v>
      </c>
      <c r="B24" s="1598"/>
      <c r="C24" s="1603" t="s">
        <v>255</v>
      </c>
      <c r="D24" s="1604"/>
      <c r="E24" s="1605"/>
      <c r="F24" s="872">
        <v>153</v>
      </c>
      <c r="G24" s="873">
        <v>44</v>
      </c>
      <c r="H24" s="848">
        <f>SUM(F24:G24)</f>
        <v>197</v>
      </c>
      <c r="I24" s="872">
        <v>31</v>
      </c>
      <c r="J24" s="873">
        <v>60</v>
      </c>
      <c r="K24" s="873">
        <v>81</v>
      </c>
      <c r="L24" s="900">
        <v>24</v>
      </c>
      <c r="M24" s="1589">
        <f>SUM(I24:L24)</f>
        <v>196</v>
      </c>
      <c r="N24" s="1590"/>
      <c r="O24" s="887">
        <f t="shared" si="1"/>
        <v>99.5</v>
      </c>
      <c r="P24" s="896">
        <v>0</v>
      </c>
      <c r="Q24" s="896">
        <v>0</v>
      </c>
      <c r="R24" s="897">
        <v>1</v>
      </c>
      <c r="S24" s="886">
        <f>SUM(P24:R24)</f>
        <v>1</v>
      </c>
      <c r="T24" s="887">
        <f t="shared" ref="T24:T28" si="21">S24/H24*100</f>
        <v>0.5</v>
      </c>
      <c r="U24" s="782">
        <v>0</v>
      </c>
      <c r="V24" s="781">
        <v>0</v>
      </c>
      <c r="W24" s="783">
        <v>3.48</v>
      </c>
    </row>
    <row r="25" spans="1:24" s="769" customFormat="1" ht="20.100000000000001" customHeight="1">
      <c r="A25" s="1599"/>
      <c r="B25" s="1600"/>
      <c r="C25" s="1606" t="s">
        <v>256</v>
      </c>
      <c r="D25" s="1607"/>
      <c r="E25" s="1608"/>
      <c r="F25" s="874">
        <v>132</v>
      </c>
      <c r="G25" s="875">
        <v>40</v>
      </c>
      <c r="H25" s="846">
        <f>SUM(F25:G25)</f>
        <v>172</v>
      </c>
      <c r="I25" s="874">
        <v>39</v>
      </c>
      <c r="J25" s="875">
        <v>61</v>
      </c>
      <c r="K25" s="875">
        <v>63</v>
      </c>
      <c r="L25" s="901">
        <v>6</v>
      </c>
      <c r="M25" s="1576">
        <f>SUM(I25:L25)</f>
        <v>169</v>
      </c>
      <c r="N25" s="1577"/>
      <c r="O25" s="887">
        <f t="shared" si="1"/>
        <v>98.3</v>
      </c>
      <c r="P25" s="877">
        <v>0</v>
      </c>
      <c r="Q25" s="877">
        <v>0</v>
      </c>
      <c r="R25" s="876">
        <v>3</v>
      </c>
      <c r="S25" s="844">
        <f t="shared" ref="S25:S27" si="22">SUM(P25:R25)</f>
        <v>3</v>
      </c>
      <c r="T25" s="887">
        <f t="shared" si="21"/>
        <v>1.7</v>
      </c>
      <c r="U25" s="785"/>
      <c r="V25" s="784"/>
      <c r="W25" s="786">
        <v>3.73</v>
      </c>
    </row>
    <row r="26" spans="1:24" s="769" customFormat="1" ht="20.100000000000001" customHeight="1">
      <c r="A26" s="1599"/>
      <c r="B26" s="1600"/>
      <c r="C26" s="1606" t="s">
        <v>257</v>
      </c>
      <c r="D26" s="1607"/>
      <c r="E26" s="1608"/>
      <c r="F26" s="874">
        <v>163</v>
      </c>
      <c r="G26" s="875">
        <v>45</v>
      </c>
      <c r="H26" s="846">
        <f t="shared" ref="H26" si="23">SUM(F26:G26)</f>
        <v>208</v>
      </c>
      <c r="I26" s="874">
        <v>47</v>
      </c>
      <c r="J26" s="875">
        <v>91</v>
      </c>
      <c r="K26" s="875">
        <v>68</v>
      </c>
      <c r="L26" s="901">
        <v>2</v>
      </c>
      <c r="M26" s="1576">
        <f>SUM(I26:L26)</f>
        <v>208</v>
      </c>
      <c r="N26" s="1577"/>
      <c r="O26" s="887">
        <f t="shared" si="1"/>
        <v>100</v>
      </c>
      <c r="P26" s="877">
        <v>0</v>
      </c>
      <c r="Q26" s="877">
        <v>0</v>
      </c>
      <c r="R26" s="876">
        <v>0</v>
      </c>
      <c r="S26" s="844">
        <f t="shared" si="22"/>
        <v>0</v>
      </c>
      <c r="T26" s="887">
        <f t="shared" si="21"/>
        <v>0</v>
      </c>
      <c r="U26" s="788"/>
      <c r="V26" s="787"/>
      <c r="W26" s="789">
        <v>3.87</v>
      </c>
    </row>
    <row r="27" spans="1:24" s="769" customFormat="1" ht="20.100000000000001" customHeight="1" thickBot="1">
      <c r="A27" s="1599"/>
      <c r="B27" s="1600"/>
      <c r="C27" s="1609" t="s">
        <v>258</v>
      </c>
      <c r="D27" s="1610"/>
      <c r="E27" s="1611"/>
      <c r="F27" s="880">
        <v>72</v>
      </c>
      <c r="G27" s="878">
        <v>33</v>
      </c>
      <c r="H27" s="849">
        <f>SUM(F27:G27)</f>
        <v>105</v>
      </c>
      <c r="I27" s="880">
        <v>33</v>
      </c>
      <c r="J27" s="878">
        <v>54</v>
      </c>
      <c r="K27" s="878">
        <v>18</v>
      </c>
      <c r="L27" s="902">
        <v>0</v>
      </c>
      <c r="M27" s="1622">
        <f>SUM(I27:L27)</f>
        <v>105</v>
      </c>
      <c r="N27" s="1623"/>
      <c r="O27" s="887">
        <f t="shared" si="1"/>
        <v>100</v>
      </c>
      <c r="P27" s="883">
        <v>0</v>
      </c>
      <c r="Q27" s="883">
        <v>0</v>
      </c>
      <c r="R27" s="889">
        <v>0</v>
      </c>
      <c r="S27" s="845">
        <f t="shared" si="22"/>
        <v>0</v>
      </c>
      <c r="T27" s="887">
        <f t="shared" si="21"/>
        <v>0</v>
      </c>
      <c r="U27" s="791"/>
      <c r="V27" s="790"/>
      <c r="W27" s="792">
        <v>4.1399999999999997</v>
      </c>
    </row>
    <row r="28" spans="1:24" s="769" customFormat="1" ht="20.100000000000001" customHeight="1" thickTop="1" thickBot="1">
      <c r="A28" s="1601"/>
      <c r="B28" s="1602"/>
      <c r="C28" s="1594"/>
      <c r="D28" s="1595"/>
      <c r="E28" s="1596"/>
      <c r="F28" s="842">
        <f t="shared" ref="F28:K28" si="24">SUM(F24:F27)</f>
        <v>520</v>
      </c>
      <c r="G28" s="881">
        <f t="shared" si="24"/>
        <v>162</v>
      </c>
      <c r="H28" s="847">
        <f t="shared" si="24"/>
        <v>682</v>
      </c>
      <c r="I28" s="842">
        <f t="shared" si="24"/>
        <v>150</v>
      </c>
      <c r="J28" s="881">
        <f t="shared" si="24"/>
        <v>266</v>
      </c>
      <c r="K28" s="882">
        <f t="shared" si="24"/>
        <v>230</v>
      </c>
      <c r="L28" s="903">
        <f>SUM(L24:L27)</f>
        <v>32</v>
      </c>
      <c r="M28" s="1624">
        <v>678</v>
      </c>
      <c r="N28" s="1625"/>
      <c r="O28" s="887">
        <f t="shared" si="1"/>
        <v>99.4</v>
      </c>
      <c r="P28" s="884">
        <f t="shared" ref="P28:S28" si="25">SUM(P24:P27)</f>
        <v>0</v>
      </c>
      <c r="Q28" s="879">
        <f t="shared" si="25"/>
        <v>0</v>
      </c>
      <c r="R28" s="888">
        <f t="shared" si="25"/>
        <v>4</v>
      </c>
      <c r="S28" s="884">
        <f t="shared" si="25"/>
        <v>4</v>
      </c>
      <c r="T28" s="887">
        <f t="shared" si="21"/>
        <v>0.6</v>
      </c>
      <c r="U28" s="793"/>
      <c r="V28" s="794"/>
      <c r="W28" s="795" t="s">
        <v>1849</v>
      </c>
    </row>
    <row r="29" spans="1:24" ht="16.2" customHeight="1" thickBot="1">
      <c r="A29" s="1621" t="s">
        <v>595</v>
      </c>
      <c r="B29" s="1621"/>
      <c r="C29" s="1621"/>
      <c r="D29" s="1621"/>
      <c r="E29" s="1621"/>
      <c r="F29" s="1621"/>
      <c r="G29" s="1621"/>
      <c r="H29" s="1621"/>
      <c r="I29" s="1621"/>
      <c r="J29" s="1621"/>
      <c r="K29" s="1621"/>
      <c r="L29" s="1621"/>
      <c r="M29" s="1621"/>
      <c r="N29" s="1621"/>
      <c r="O29" s="1621"/>
      <c r="P29" s="1621"/>
      <c r="Q29" s="1621"/>
      <c r="R29" s="1621"/>
      <c r="S29" s="1621"/>
      <c r="T29" s="1621"/>
      <c r="U29" s="1621"/>
      <c r="V29" s="1621"/>
      <c r="W29" s="1621"/>
    </row>
    <row r="30" spans="1:24" s="796" customFormat="1" ht="24" customHeight="1" thickBot="1">
      <c r="A30" s="1626" t="s">
        <v>503</v>
      </c>
      <c r="B30" s="1627"/>
      <c r="C30" s="1627"/>
      <c r="D30" s="1627"/>
      <c r="E30" s="1628"/>
      <c r="F30" s="1563" t="s">
        <v>358</v>
      </c>
      <c r="G30" s="1564"/>
      <c r="H30" s="1565"/>
      <c r="I30" s="1632" t="s">
        <v>596</v>
      </c>
      <c r="J30" s="1633"/>
      <c r="K30" s="1633"/>
      <c r="L30" s="1633"/>
      <c r="M30" s="1633"/>
      <c r="N30" s="1634"/>
      <c r="O30" s="1635" t="s">
        <v>597</v>
      </c>
      <c r="P30" s="1636"/>
      <c r="Q30" s="1636"/>
      <c r="R30" s="1636"/>
      <c r="S30" s="1636"/>
      <c r="T30" s="1637"/>
      <c r="U30" s="1633" t="s">
        <v>598</v>
      </c>
      <c r="V30" s="1633"/>
      <c r="W30" s="1634"/>
    </row>
    <row r="31" spans="1:24" s="796" customFormat="1" ht="120" thickBot="1">
      <c r="A31" s="1629"/>
      <c r="B31" s="1630"/>
      <c r="C31" s="1630"/>
      <c r="D31" s="1630"/>
      <c r="E31" s="1631"/>
      <c r="F31" s="805" t="s">
        <v>551</v>
      </c>
      <c r="G31" s="806" t="s">
        <v>552</v>
      </c>
      <c r="H31" s="807" t="s">
        <v>289</v>
      </c>
      <c r="I31" s="814" t="s">
        <v>607</v>
      </c>
      <c r="J31" s="815" t="s">
        <v>285</v>
      </c>
      <c r="K31" s="815" t="s">
        <v>286</v>
      </c>
      <c r="L31" s="815" t="s">
        <v>287</v>
      </c>
      <c r="M31" s="813" t="s">
        <v>288</v>
      </c>
      <c r="N31" s="816" t="s">
        <v>289</v>
      </c>
      <c r="O31" s="814" t="s">
        <v>601</v>
      </c>
      <c r="P31" s="815" t="s">
        <v>602</v>
      </c>
      <c r="Q31" s="815" t="s">
        <v>603</v>
      </c>
      <c r="R31" s="815" t="s">
        <v>604</v>
      </c>
      <c r="S31" s="813" t="s">
        <v>605</v>
      </c>
      <c r="T31" s="817" t="s">
        <v>212</v>
      </c>
      <c r="U31" s="818" t="s">
        <v>599</v>
      </c>
      <c r="V31" s="819" t="s">
        <v>600</v>
      </c>
      <c r="W31" s="820" t="s">
        <v>212</v>
      </c>
      <c r="X31" s="797"/>
    </row>
    <row r="32" spans="1:24" s="796" customFormat="1" ht="32.25" customHeight="1">
      <c r="A32" s="1638">
        <v>1</v>
      </c>
      <c r="B32" s="1639"/>
      <c r="C32" s="1639"/>
      <c r="D32" s="1639"/>
      <c r="E32" s="1640"/>
      <c r="F32" s="821">
        <v>153</v>
      </c>
      <c r="G32" s="822">
        <v>44</v>
      </c>
      <c r="H32" s="858">
        <f>SUM(F32:G32)</f>
        <v>197</v>
      </c>
      <c r="I32" s="823">
        <v>140</v>
      </c>
      <c r="J32" s="822">
        <v>17</v>
      </c>
      <c r="K32" s="821">
        <v>15</v>
      </c>
      <c r="L32" s="822">
        <v>18</v>
      </c>
      <c r="M32" s="826">
        <v>7</v>
      </c>
      <c r="N32" s="824">
        <f>SUM(I32:M32)</f>
        <v>197</v>
      </c>
      <c r="O32" s="825">
        <v>20</v>
      </c>
      <c r="P32" s="822">
        <v>13</v>
      </c>
      <c r="Q32" s="822">
        <v>0</v>
      </c>
      <c r="R32" s="822">
        <v>22</v>
      </c>
      <c r="S32" s="826">
        <v>2</v>
      </c>
      <c r="T32" s="867">
        <f>SUM(O32:S32)</f>
        <v>57</v>
      </c>
      <c r="U32" s="850">
        <v>5720</v>
      </c>
      <c r="V32" s="853">
        <v>558</v>
      </c>
      <c r="W32" s="869">
        <f>SUM(U32:V32)</f>
        <v>6278</v>
      </c>
    </row>
    <row r="33" spans="1:23" s="796" customFormat="1" ht="30" customHeight="1">
      <c r="A33" s="1641">
        <v>2</v>
      </c>
      <c r="B33" s="1642"/>
      <c r="C33" s="1642"/>
      <c r="D33" s="1642"/>
      <c r="E33" s="1643"/>
      <c r="F33" s="827">
        <v>132</v>
      </c>
      <c r="G33" s="828">
        <v>40</v>
      </c>
      <c r="H33" s="858">
        <f t="shared" ref="H33:H35" si="26">SUM(F33:G33)</f>
        <v>172</v>
      </c>
      <c r="I33" s="829">
        <v>132</v>
      </c>
      <c r="J33" s="828">
        <v>10</v>
      </c>
      <c r="K33" s="827">
        <v>11</v>
      </c>
      <c r="L33" s="828">
        <v>10</v>
      </c>
      <c r="M33" s="830">
        <v>9</v>
      </c>
      <c r="N33" s="824">
        <f t="shared" ref="N33:N35" si="27">SUM(I33:M33)</f>
        <v>172</v>
      </c>
      <c r="O33" s="829">
        <v>10</v>
      </c>
      <c r="P33" s="828">
        <v>11</v>
      </c>
      <c r="Q33" s="828">
        <v>0</v>
      </c>
      <c r="R33" s="828">
        <v>18</v>
      </c>
      <c r="S33" s="830">
        <v>1</v>
      </c>
      <c r="T33" s="867">
        <f t="shared" ref="T33:T35" si="28">SUM(O33:S33)</f>
        <v>40</v>
      </c>
      <c r="U33" s="851">
        <v>4886</v>
      </c>
      <c r="V33" s="855">
        <v>485</v>
      </c>
      <c r="W33" s="870">
        <f t="shared" ref="W33:W35" si="29">SUM(U33:V33)</f>
        <v>5371</v>
      </c>
    </row>
    <row r="34" spans="1:23" s="796" customFormat="1" ht="30.75" customHeight="1">
      <c r="A34" s="1641">
        <v>3</v>
      </c>
      <c r="B34" s="1642"/>
      <c r="C34" s="1642"/>
      <c r="D34" s="1642"/>
      <c r="E34" s="1643"/>
      <c r="F34" s="827">
        <v>163</v>
      </c>
      <c r="G34" s="828">
        <v>45</v>
      </c>
      <c r="H34" s="858">
        <f t="shared" si="26"/>
        <v>208</v>
      </c>
      <c r="I34" s="829">
        <v>137</v>
      </c>
      <c r="J34" s="822">
        <v>26</v>
      </c>
      <c r="K34" s="821">
        <v>12</v>
      </c>
      <c r="L34" s="822">
        <v>20</v>
      </c>
      <c r="M34" s="826">
        <v>13</v>
      </c>
      <c r="N34" s="824">
        <f t="shared" si="27"/>
        <v>208</v>
      </c>
      <c r="O34" s="825">
        <v>26</v>
      </c>
      <c r="P34" s="822">
        <v>12</v>
      </c>
      <c r="Q34" s="822">
        <v>0</v>
      </c>
      <c r="R34" s="822">
        <v>33</v>
      </c>
      <c r="S34" s="826">
        <v>0</v>
      </c>
      <c r="T34" s="867">
        <f t="shared" si="28"/>
        <v>71</v>
      </c>
      <c r="U34" s="852">
        <v>7094</v>
      </c>
      <c r="V34" s="856">
        <v>668</v>
      </c>
      <c r="W34" s="870">
        <f t="shared" si="29"/>
        <v>7762</v>
      </c>
    </row>
    <row r="35" spans="1:23" s="796" customFormat="1" ht="30" customHeight="1" thickBot="1">
      <c r="A35" s="1615">
        <v>4</v>
      </c>
      <c r="B35" s="1616"/>
      <c r="C35" s="1616"/>
      <c r="D35" s="1616"/>
      <c r="E35" s="1617"/>
      <c r="F35" s="831">
        <v>72</v>
      </c>
      <c r="G35" s="832">
        <v>33</v>
      </c>
      <c r="H35" s="859">
        <f t="shared" si="26"/>
        <v>105</v>
      </c>
      <c r="I35" s="833">
        <v>84</v>
      </c>
      <c r="J35" s="834">
        <v>3</v>
      </c>
      <c r="K35" s="835">
        <v>13</v>
      </c>
      <c r="L35" s="834">
        <v>1</v>
      </c>
      <c r="M35" s="898">
        <v>4</v>
      </c>
      <c r="N35" s="824">
        <f t="shared" si="27"/>
        <v>105</v>
      </c>
      <c r="O35" s="833">
        <v>3</v>
      </c>
      <c r="P35" s="834">
        <v>13</v>
      </c>
      <c r="Q35" s="834">
        <v>0</v>
      </c>
      <c r="R35" s="834">
        <v>5</v>
      </c>
      <c r="S35" s="836">
        <v>0</v>
      </c>
      <c r="T35" s="868">
        <f t="shared" si="28"/>
        <v>21</v>
      </c>
      <c r="U35" s="854">
        <v>2661</v>
      </c>
      <c r="V35" s="857">
        <v>224</v>
      </c>
      <c r="W35" s="871">
        <f t="shared" si="29"/>
        <v>2885</v>
      </c>
    </row>
    <row r="36" spans="1:23" s="798" customFormat="1" ht="33" customHeight="1" thickBot="1">
      <c r="A36" s="1618" t="s">
        <v>254</v>
      </c>
      <c r="B36" s="1619"/>
      <c r="C36" s="1619"/>
      <c r="D36" s="1619"/>
      <c r="E36" s="1620"/>
      <c r="F36" s="861">
        <f>SUM(F32:F35)</f>
        <v>520</v>
      </c>
      <c r="G36" s="862">
        <f t="shared" ref="G36:H36" si="30">SUM(G32:G35)</f>
        <v>162</v>
      </c>
      <c r="H36" s="860">
        <f t="shared" si="30"/>
        <v>682</v>
      </c>
      <c r="I36" s="861">
        <f>SUM(I32:I35)</f>
        <v>493</v>
      </c>
      <c r="J36" s="862">
        <f t="shared" ref="J36:N36" si="31">SUM(J32:J35)</f>
        <v>56</v>
      </c>
      <c r="K36" s="862">
        <f t="shared" si="31"/>
        <v>51</v>
      </c>
      <c r="L36" s="862">
        <f t="shared" si="31"/>
        <v>49</v>
      </c>
      <c r="M36" s="863"/>
      <c r="N36" s="863">
        <f t="shared" si="31"/>
        <v>682</v>
      </c>
      <c r="O36" s="864">
        <f>SUM(O32:O35)</f>
        <v>59</v>
      </c>
      <c r="P36" s="862">
        <f t="shared" ref="P36:V36" si="32">SUM(P32:P35)</f>
        <v>49</v>
      </c>
      <c r="Q36" s="862">
        <f t="shared" si="32"/>
        <v>0</v>
      </c>
      <c r="R36" s="862">
        <f t="shared" si="32"/>
        <v>78</v>
      </c>
      <c r="S36" s="860">
        <f t="shared" si="32"/>
        <v>3</v>
      </c>
      <c r="T36" s="864">
        <f>SUM(T32:T35)</f>
        <v>189</v>
      </c>
      <c r="U36" s="864">
        <f t="shared" si="32"/>
        <v>20361</v>
      </c>
      <c r="V36" s="860">
        <f t="shared" si="32"/>
        <v>1935</v>
      </c>
      <c r="W36" s="865">
        <f>SUM(W32:W35)</f>
        <v>22296</v>
      </c>
    </row>
    <row r="37" spans="1:23">
      <c r="F37" s="866"/>
      <c r="G37" s="866"/>
      <c r="H37" s="866"/>
      <c r="I37" s="866"/>
      <c r="J37" s="866"/>
      <c r="K37" s="866"/>
      <c r="L37" s="866"/>
      <c r="M37" s="866"/>
      <c r="N37" s="866"/>
      <c r="O37" s="866"/>
      <c r="P37" s="866"/>
      <c r="Q37" s="866"/>
      <c r="R37" s="866"/>
      <c r="S37" s="866"/>
      <c r="T37" s="866"/>
      <c r="U37" s="866"/>
      <c r="V37" s="866"/>
      <c r="W37" s="866"/>
    </row>
    <row r="38" spans="1:23" ht="15.75" customHeight="1" thickBot="1">
      <c r="A38" s="1621" t="s">
        <v>606</v>
      </c>
      <c r="B38" s="1621"/>
      <c r="C38" s="1621"/>
      <c r="D38" s="1621"/>
      <c r="E38" s="1621"/>
      <c r="F38" s="1621"/>
      <c r="G38" s="1621"/>
      <c r="H38" s="1621"/>
      <c r="I38" s="1621"/>
      <c r="J38" s="1621"/>
      <c r="K38" s="1621"/>
      <c r="L38" s="1621"/>
      <c r="M38" s="1621"/>
      <c r="N38" s="1621"/>
      <c r="O38" s="1621"/>
      <c r="P38" s="1621"/>
      <c r="Q38" s="1621"/>
      <c r="R38" s="1621"/>
      <c r="S38" s="1621"/>
      <c r="T38" s="1621"/>
      <c r="U38" s="1621"/>
      <c r="V38" s="1621"/>
      <c r="W38" s="1621"/>
    </row>
    <row r="39" spans="1:23" ht="36.75" customHeight="1">
      <c r="A39" s="921" t="s">
        <v>312</v>
      </c>
      <c r="B39" s="1644" t="s">
        <v>313</v>
      </c>
      <c r="C39" s="1645"/>
      <c r="D39" s="1645"/>
      <c r="E39" s="1645"/>
      <c r="F39" s="1645"/>
      <c r="G39" s="1645"/>
      <c r="H39" s="1646"/>
      <c r="I39" s="1644" t="s">
        <v>314</v>
      </c>
      <c r="J39" s="1645"/>
      <c r="K39" s="1646"/>
      <c r="L39" s="1644" t="s">
        <v>315</v>
      </c>
      <c r="M39" s="1645"/>
      <c r="N39" s="1645"/>
      <c r="O39" s="1646"/>
      <c r="P39" s="1644" t="s">
        <v>316</v>
      </c>
      <c r="Q39" s="1645"/>
      <c r="R39" s="1645"/>
      <c r="S39" s="1645"/>
      <c r="T39" s="1645"/>
      <c r="U39" s="1645"/>
      <c r="V39" s="1645"/>
      <c r="W39" s="1647"/>
    </row>
    <row r="40" spans="1:23" ht="17.100000000000001" customHeight="1">
      <c r="A40" s="905">
        <v>1</v>
      </c>
      <c r="B40" s="1591" t="s">
        <v>1527</v>
      </c>
      <c r="C40" s="1592"/>
      <c r="D40" s="1592"/>
      <c r="E40" s="1592"/>
      <c r="F40" s="1592"/>
      <c r="G40" s="1592"/>
      <c r="H40" s="1593"/>
      <c r="I40" s="1648" t="s">
        <v>1528</v>
      </c>
      <c r="J40" s="1649"/>
      <c r="K40" s="1650"/>
      <c r="L40" s="1648">
        <v>2006</v>
      </c>
      <c r="M40" s="1649"/>
      <c r="N40" s="1649"/>
      <c r="O40" s="1650"/>
      <c r="P40" s="1648" t="s">
        <v>1529</v>
      </c>
      <c r="Q40" s="1649"/>
      <c r="R40" s="1649"/>
      <c r="S40" s="1649"/>
      <c r="T40" s="1649"/>
      <c r="U40" s="1649"/>
      <c r="V40" s="1649"/>
      <c r="W40" s="1651"/>
    </row>
    <row r="41" spans="1:23" ht="17.100000000000001" customHeight="1">
      <c r="A41" s="905">
        <v>2</v>
      </c>
      <c r="B41" s="1591" t="s">
        <v>1530</v>
      </c>
      <c r="C41" s="1592"/>
      <c r="D41" s="1592"/>
      <c r="E41" s="1592"/>
      <c r="F41" s="1592"/>
      <c r="G41" s="1592"/>
      <c r="H41" s="1593"/>
      <c r="I41" s="1648" t="s">
        <v>1531</v>
      </c>
      <c r="J41" s="1649"/>
      <c r="K41" s="1650"/>
      <c r="L41" s="1648">
        <v>2004</v>
      </c>
      <c r="M41" s="1649"/>
      <c r="N41" s="1649"/>
      <c r="O41" s="1650"/>
      <c r="P41" s="1648" t="s">
        <v>1532</v>
      </c>
      <c r="Q41" s="1649"/>
      <c r="R41" s="1649"/>
      <c r="S41" s="1649"/>
      <c r="T41" s="1649"/>
      <c r="U41" s="1649"/>
      <c r="V41" s="1649"/>
      <c r="W41" s="1651"/>
    </row>
    <row r="42" spans="1:23" ht="17.100000000000001" customHeight="1">
      <c r="A42" s="905">
        <v>3</v>
      </c>
      <c r="B42" s="1591" t="s">
        <v>1533</v>
      </c>
      <c r="C42" s="1592"/>
      <c r="D42" s="1592"/>
      <c r="E42" s="1592"/>
      <c r="F42" s="1592"/>
      <c r="G42" s="1592"/>
      <c r="H42" s="1593"/>
      <c r="I42" s="1648" t="s">
        <v>1531</v>
      </c>
      <c r="J42" s="1649"/>
      <c r="K42" s="1650"/>
      <c r="L42" s="1648">
        <v>2005</v>
      </c>
      <c r="M42" s="1649"/>
      <c r="N42" s="1649"/>
      <c r="O42" s="1650"/>
      <c r="P42" s="1648" t="s">
        <v>1534</v>
      </c>
      <c r="Q42" s="1649"/>
      <c r="R42" s="1649"/>
      <c r="S42" s="1649"/>
      <c r="T42" s="1649"/>
      <c r="U42" s="1649"/>
      <c r="V42" s="1649"/>
      <c r="W42" s="1651"/>
    </row>
    <row r="43" spans="1:23" ht="17.100000000000001" customHeight="1">
      <c r="A43" s="905">
        <v>4</v>
      </c>
      <c r="B43" s="1591" t="s">
        <v>1535</v>
      </c>
      <c r="C43" s="1592"/>
      <c r="D43" s="1592"/>
      <c r="E43" s="1592"/>
      <c r="F43" s="1592"/>
      <c r="G43" s="1592"/>
      <c r="H43" s="1593"/>
      <c r="I43" s="1648" t="s">
        <v>1528</v>
      </c>
      <c r="J43" s="1649"/>
      <c r="K43" s="1650"/>
      <c r="L43" s="1648">
        <v>2006</v>
      </c>
      <c r="M43" s="1649"/>
      <c r="N43" s="1649"/>
      <c r="O43" s="1650"/>
      <c r="P43" s="1648" t="s">
        <v>1532</v>
      </c>
      <c r="Q43" s="1649"/>
      <c r="R43" s="1649"/>
      <c r="S43" s="1649"/>
      <c r="T43" s="1649"/>
      <c r="U43" s="1649"/>
      <c r="V43" s="1649"/>
      <c r="W43" s="1651"/>
    </row>
    <row r="44" spans="1:23" ht="17.100000000000001" customHeight="1">
      <c r="A44" s="905">
        <v>5</v>
      </c>
      <c r="B44" s="1591" t="s">
        <v>1536</v>
      </c>
      <c r="C44" s="1592"/>
      <c r="D44" s="1592"/>
      <c r="E44" s="1592"/>
      <c r="F44" s="1592"/>
      <c r="G44" s="1592"/>
      <c r="H44" s="1593"/>
      <c r="I44" s="1648" t="s">
        <v>1537</v>
      </c>
      <c r="J44" s="1649"/>
      <c r="K44" s="1650"/>
      <c r="L44" s="1648">
        <v>2003</v>
      </c>
      <c r="M44" s="1649"/>
      <c r="N44" s="1649"/>
      <c r="O44" s="1650"/>
      <c r="P44" s="1648" t="s">
        <v>1538</v>
      </c>
      <c r="Q44" s="1649"/>
      <c r="R44" s="1649"/>
      <c r="S44" s="1649"/>
      <c r="T44" s="1649"/>
      <c r="U44" s="1649"/>
      <c r="V44" s="1649"/>
      <c r="W44" s="1651"/>
    </row>
    <row r="45" spans="1:23" ht="17.100000000000001" customHeight="1">
      <c r="A45" s="905">
        <v>6</v>
      </c>
      <c r="B45" s="1591" t="s">
        <v>1539</v>
      </c>
      <c r="C45" s="1592"/>
      <c r="D45" s="1592"/>
      <c r="E45" s="1592"/>
      <c r="F45" s="1592"/>
      <c r="G45" s="1592"/>
      <c r="H45" s="1593"/>
      <c r="I45" s="1648" t="s">
        <v>1531</v>
      </c>
      <c r="J45" s="1649"/>
      <c r="K45" s="1650"/>
      <c r="L45" s="1648">
        <v>2004</v>
      </c>
      <c r="M45" s="1649"/>
      <c r="N45" s="1649"/>
      <c r="O45" s="1650"/>
      <c r="P45" s="1648" t="s">
        <v>1532</v>
      </c>
      <c r="Q45" s="1649"/>
      <c r="R45" s="1649"/>
      <c r="S45" s="1649"/>
      <c r="T45" s="1649"/>
      <c r="U45" s="1649"/>
      <c r="V45" s="1649"/>
      <c r="W45" s="1651"/>
    </row>
    <row r="46" spans="1:23" ht="17.100000000000001" customHeight="1">
      <c r="A46" s="905">
        <v>7</v>
      </c>
      <c r="B46" s="1591" t="s">
        <v>1539</v>
      </c>
      <c r="C46" s="1592"/>
      <c r="D46" s="1592"/>
      <c r="E46" s="1592"/>
      <c r="F46" s="1592"/>
      <c r="G46" s="1592"/>
      <c r="H46" s="1593"/>
      <c r="I46" s="1648" t="s">
        <v>1531</v>
      </c>
      <c r="J46" s="1649"/>
      <c r="K46" s="1650"/>
      <c r="L46" s="1648">
        <v>2004</v>
      </c>
      <c r="M46" s="1649"/>
      <c r="N46" s="1649"/>
      <c r="O46" s="1650"/>
      <c r="P46" s="1648" t="s">
        <v>1532</v>
      </c>
      <c r="Q46" s="1649"/>
      <c r="R46" s="1649"/>
      <c r="S46" s="1649"/>
      <c r="T46" s="1649"/>
      <c r="U46" s="1649"/>
      <c r="V46" s="1649"/>
      <c r="W46" s="1651"/>
    </row>
    <row r="47" spans="1:23" ht="17.100000000000001" customHeight="1">
      <c r="A47" s="905">
        <v>8</v>
      </c>
      <c r="B47" s="1591"/>
      <c r="C47" s="1592"/>
      <c r="D47" s="1592"/>
      <c r="E47" s="1592"/>
      <c r="F47" s="1592"/>
      <c r="G47" s="1592"/>
      <c r="H47" s="1593"/>
      <c r="I47" s="1648"/>
      <c r="J47" s="1649"/>
      <c r="K47" s="1650"/>
      <c r="L47" s="1648"/>
      <c r="M47" s="1649"/>
      <c r="N47" s="1649"/>
      <c r="O47" s="1650"/>
      <c r="P47" s="1648"/>
      <c r="Q47" s="1649"/>
      <c r="R47" s="1649"/>
      <c r="S47" s="1649"/>
      <c r="T47" s="1649"/>
      <c r="U47" s="1649"/>
      <c r="V47" s="1649"/>
      <c r="W47" s="1651"/>
    </row>
    <row r="48" spans="1:23" ht="17.100000000000001" customHeight="1">
      <c r="A48" s="905">
        <v>9</v>
      </c>
      <c r="B48" s="1591"/>
      <c r="C48" s="1592"/>
      <c r="D48" s="1592"/>
      <c r="E48" s="1592"/>
      <c r="F48" s="1592"/>
      <c r="G48" s="1592"/>
      <c r="H48" s="1593"/>
      <c r="I48" s="1648"/>
      <c r="J48" s="1649"/>
      <c r="K48" s="1650"/>
      <c r="L48" s="1648"/>
      <c r="M48" s="1649"/>
      <c r="N48" s="1649"/>
      <c r="O48" s="1650"/>
      <c r="P48" s="1648"/>
      <c r="Q48" s="1649"/>
      <c r="R48" s="1649"/>
      <c r="S48" s="1649"/>
      <c r="T48" s="1649"/>
      <c r="U48" s="1649"/>
      <c r="V48" s="1649"/>
      <c r="W48" s="1651"/>
    </row>
    <row r="49" spans="1:23" ht="17.100000000000001" customHeight="1">
      <c r="A49" s="905">
        <v>10</v>
      </c>
      <c r="B49" s="1591"/>
      <c r="C49" s="1592"/>
      <c r="D49" s="1592"/>
      <c r="E49" s="1592"/>
      <c r="F49" s="1592"/>
      <c r="G49" s="1592"/>
      <c r="H49" s="1593"/>
      <c r="I49" s="1648"/>
      <c r="J49" s="1649"/>
      <c r="K49" s="1650"/>
      <c r="L49" s="1648"/>
      <c r="M49" s="1649"/>
      <c r="N49" s="1649"/>
      <c r="O49" s="1650"/>
      <c r="P49" s="1648"/>
      <c r="Q49" s="1649"/>
      <c r="R49" s="1649"/>
      <c r="S49" s="1649"/>
      <c r="T49" s="1649"/>
      <c r="U49" s="1649"/>
      <c r="V49" s="1649"/>
      <c r="W49" s="1651"/>
    </row>
    <row r="50" spans="1:23" ht="17.100000000000001" customHeight="1">
      <c r="A50" s="905">
        <v>11</v>
      </c>
      <c r="B50" s="1591"/>
      <c r="C50" s="1592"/>
      <c r="D50" s="1592"/>
      <c r="E50" s="1592"/>
      <c r="F50" s="1592"/>
      <c r="G50" s="1592"/>
      <c r="H50" s="1593"/>
      <c r="I50" s="1648"/>
      <c r="J50" s="1649"/>
      <c r="K50" s="1650"/>
      <c r="L50" s="1648"/>
      <c r="M50" s="1649"/>
      <c r="N50" s="1649"/>
      <c r="O50" s="1650"/>
      <c r="P50" s="1648"/>
      <c r="Q50" s="1649"/>
      <c r="R50" s="1649"/>
      <c r="S50" s="1649"/>
      <c r="T50" s="1649"/>
      <c r="U50" s="1649"/>
      <c r="V50" s="1649"/>
      <c r="W50" s="1651"/>
    </row>
    <row r="51" spans="1:23" ht="17.100000000000001" customHeight="1">
      <c r="A51" s="905">
        <v>12</v>
      </c>
      <c r="B51" s="1591"/>
      <c r="C51" s="1592"/>
      <c r="D51" s="1592"/>
      <c r="E51" s="1592"/>
      <c r="F51" s="1592"/>
      <c r="G51" s="1592"/>
      <c r="H51" s="1593"/>
      <c r="I51" s="1648"/>
      <c r="J51" s="1649"/>
      <c r="K51" s="1650"/>
      <c r="L51" s="1648"/>
      <c r="M51" s="1649"/>
      <c r="N51" s="1649"/>
      <c r="O51" s="1650"/>
      <c r="P51" s="1648"/>
      <c r="Q51" s="1649"/>
      <c r="R51" s="1649"/>
      <c r="S51" s="1649"/>
      <c r="T51" s="1649"/>
      <c r="U51" s="1649"/>
      <c r="V51" s="1649"/>
      <c r="W51" s="1651"/>
    </row>
    <row r="52" spans="1:23" ht="17.100000000000001" customHeight="1">
      <c r="A52" s="905">
        <v>13</v>
      </c>
      <c r="B52" s="1591"/>
      <c r="C52" s="1592"/>
      <c r="D52" s="1592"/>
      <c r="E52" s="1592"/>
      <c r="F52" s="1592"/>
      <c r="G52" s="1592"/>
      <c r="H52" s="1593"/>
      <c r="I52" s="1648"/>
      <c r="J52" s="1649"/>
      <c r="K52" s="1650"/>
      <c r="L52" s="1648"/>
      <c r="M52" s="1649"/>
      <c r="N52" s="1649"/>
      <c r="O52" s="1650"/>
      <c r="P52" s="1648"/>
      <c r="Q52" s="1649"/>
      <c r="R52" s="1649"/>
      <c r="S52" s="1649"/>
      <c r="T52" s="1649"/>
      <c r="U52" s="1649"/>
      <c r="V52" s="1649"/>
      <c r="W52" s="1651"/>
    </row>
    <row r="53" spans="1:23" ht="17.100000000000001" customHeight="1" thickBot="1">
      <c r="A53" s="906">
        <v>14</v>
      </c>
      <c r="B53" s="1652"/>
      <c r="C53" s="1653"/>
      <c r="D53" s="1653"/>
      <c r="E53" s="1653"/>
      <c r="F53" s="1653"/>
      <c r="G53" s="1653"/>
      <c r="H53" s="1654"/>
      <c r="I53" s="1655"/>
      <c r="J53" s="1656"/>
      <c r="K53" s="1657"/>
      <c r="L53" s="1655"/>
      <c r="M53" s="1656"/>
      <c r="N53" s="1656"/>
      <c r="O53" s="1657"/>
      <c r="P53" s="1655"/>
      <c r="Q53" s="1656"/>
      <c r="R53" s="1656"/>
      <c r="S53" s="1656"/>
      <c r="T53" s="1656"/>
      <c r="U53" s="1656"/>
      <c r="V53" s="1656"/>
      <c r="W53" s="1658"/>
    </row>
  </sheetData>
  <mergeCells count="138">
    <mergeCell ref="B51:H51"/>
    <mergeCell ref="I51:K51"/>
    <mergeCell ref="L51:O51"/>
    <mergeCell ref="P51:W51"/>
    <mergeCell ref="B52:H52"/>
    <mergeCell ref="I52:K52"/>
    <mergeCell ref="L52:O52"/>
    <mergeCell ref="P52:W52"/>
    <mergeCell ref="B53:H53"/>
    <mergeCell ref="I53:K53"/>
    <mergeCell ref="L53:O53"/>
    <mergeCell ref="P53:W53"/>
    <mergeCell ref="I48:K48"/>
    <mergeCell ref="L48:O48"/>
    <mergeCell ref="P48:W48"/>
    <mergeCell ref="B49:H49"/>
    <mergeCell ref="I49:K49"/>
    <mergeCell ref="L49:O49"/>
    <mergeCell ref="P49:W49"/>
    <mergeCell ref="B50:H50"/>
    <mergeCell ref="I50:K50"/>
    <mergeCell ref="L50:O50"/>
    <mergeCell ref="P50:W50"/>
    <mergeCell ref="B48:H48"/>
    <mergeCell ref="I45:K45"/>
    <mergeCell ref="L45:O45"/>
    <mergeCell ref="P45:W45"/>
    <mergeCell ref="B46:H46"/>
    <mergeCell ref="I46:K46"/>
    <mergeCell ref="L46:O46"/>
    <mergeCell ref="P46:W46"/>
    <mergeCell ref="B47:H47"/>
    <mergeCell ref="I47:K47"/>
    <mergeCell ref="L47:O47"/>
    <mergeCell ref="P47:W47"/>
    <mergeCell ref="B45:H45"/>
    <mergeCell ref="I42:K42"/>
    <mergeCell ref="L42:O42"/>
    <mergeCell ref="P42:W42"/>
    <mergeCell ref="B43:H43"/>
    <mergeCell ref="I43:K43"/>
    <mergeCell ref="L43:O43"/>
    <mergeCell ref="P43:W43"/>
    <mergeCell ref="B44:H44"/>
    <mergeCell ref="I44:K44"/>
    <mergeCell ref="L44:O44"/>
    <mergeCell ref="P44:W44"/>
    <mergeCell ref="B39:H39"/>
    <mergeCell ref="I39:K39"/>
    <mergeCell ref="L39:O39"/>
    <mergeCell ref="P39:W39"/>
    <mergeCell ref="B40:H40"/>
    <mergeCell ref="I40:K40"/>
    <mergeCell ref="L40:O40"/>
    <mergeCell ref="P40:W40"/>
    <mergeCell ref="B41:H41"/>
    <mergeCell ref="I41:K41"/>
    <mergeCell ref="L41:O41"/>
    <mergeCell ref="P41:W41"/>
    <mergeCell ref="M14:N14"/>
    <mergeCell ref="M15:N15"/>
    <mergeCell ref="M16:N16"/>
    <mergeCell ref="M17:N17"/>
    <mergeCell ref="A35:E35"/>
    <mergeCell ref="A36:E36"/>
    <mergeCell ref="A38:W38"/>
    <mergeCell ref="M26:N26"/>
    <mergeCell ref="M27:N27"/>
    <mergeCell ref="M28:N28"/>
    <mergeCell ref="M19:N19"/>
    <mergeCell ref="M20:N20"/>
    <mergeCell ref="M21:N21"/>
    <mergeCell ref="M22:N22"/>
    <mergeCell ref="M23:N23"/>
    <mergeCell ref="A29:W29"/>
    <mergeCell ref="A30:E31"/>
    <mergeCell ref="F30:H30"/>
    <mergeCell ref="I30:N30"/>
    <mergeCell ref="O30:T30"/>
    <mergeCell ref="U30:W30"/>
    <mergeCell ref="A32:E32"/>
    <mergeCell ref="A33:E33"/>
    <mergeCell ref="A34:E34"/>
    <mergeCell ref="M18:N18"/>
    <mergeCell ref="M9:N9"/>
    <mergeCell ref="M10:N10"/>
    <mergeCell ref="M11:N11"/>
    <mergeCell ref="M12:N12"/>
    <mergeCell ref="M13:N13"/>
    <mergeCell ref="M24:N24"/>
    <mergeCell ref="M25:N25"/>
    <mergeCell ref="B42:H42"/>
    <mergeCell ref="C28:E28"/>
    <mergeCell ref="A24:B28"/>
    <mergeCell ref="C24:E24"/>
    <mergeCell ref="C25:E25"/>
    <mergeCell ref="C26:E26"/>
    <mergeCell ref="C27:E27"/>
    <mergeCell ref="A19:B23"/>
    <mergeCell ref="C19:E19"/>
    <mergeCell ref="C20:E20"/>
    <mergeCell ref="C21:E21"/>
    <mergeCell ref="C22:E22"/>
    <mergeCell ref="C23:E23"/>
    <mergeCell ref="A14:B18"/>
    <mergeCell ref="C14:E14"/>
    <mergeCell ref="C15:E15"/>
    <mergeCell ref="C16:E16"/>
    <mergeCell ref="C17:E17"/>
    <mergeCell ref="C18:E18"/>
    <mergeCell ref="A9:B13"/>
    <mergeCell ref="C9:E9"/>
    <mergeCell ref="C10:E10"/>
    <mergeCell ref="C11:E11"/>
    <mergeCell ref="C12:E12"/>
    <mergeCell ref="C13:E13"/>
    <mergeCell ref="A4:B8"/>
    <mergeCell ref="C4:E4"/>
    <mergeCell ref="C5:E5"/>
    <mergeCell ref="C6:E6"/>
    <mergeCell ref="C7:E7"/>
    <mergeCell ref="C8:E8"/>
    <mergeCell ref="A1:U1"/>
    <mergeCell ref="V1:W1"/>
    <mergeCell ref="A2:B3"/>
    <mergeCell ref="C2:E3"/>
    <mergeCell ref="F2:H2"/>
    <mergeCell ref="I2:O2"/>
    <mergeCell ref="P2:T2"/>
    <mergeCell ref="U2:U3"/>
    <mergeCell ref="V2:V3"/>
    <mergeCell ref="W2:W3"/>
    <mergeCell ref="M3:N3"/>
    <mergeCell ref="M4:N4"/>
    <mergeCell ref="M5:N5"/>
    <mergeCell ref="M6:N6"/>
    <mergeCell ref="M7:N7"/>
    <mergeCell ref="M8:N8"/>
  </mergeCells>
  <printOptions horizontalCentered="1"/>
  <pageMargins left="0.51181102362204722" right="0.51181102362204722" top="0.19685039370078741" bottom="0.35433070866141736" header="0.23622047244094491" footer="0.23622047244094491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sheetPr codeName="Sheet14"/>
  <dimension ref="A1:P28"/>
  <sheetViews>
    <sheetView showZeros="0" workbookViewId="0">
      <selection activeCell="A3" sqref="A3:XFD3"/>
    </sheetView>
  </sheetViews>
  <sheetFormatPr defaultColWidth="11.44140625" defaultRowHeight="13.2"/>
  <cols>
    <col min="1" max="1" width="5.77734375" style="137" customWidth="1"/>
    <col min="2" max="2" width="12.77734375" style="137" customWidth="1"/>
    <col min="3" max="4" width="10" style="137" customWidth="1"/>
    <col min="5" max="5" width="6.109375" style="137" customWidth="1"/>
    <col min="6" max="9" width="5.77734375" style="137" customWidth="1"/>
    <col min="10" max="10" width="6.77734375" style="137" customWidth="1"/>
    <col min="11" max="11" width="5.77734375" style="137" customWidth="1"/>
    <col min="12" max="12" width="4" style="137" customWidth="1"/>
    <col min="13" max="13" width="1.6640625" style="137" hidden="1" customWidth="1"/>
    <col min="14" max="14" width="3.109375" style="137" hidden="1" customWidth="1"/>
    <col min="15" max="16" width="7.77734375" style="137" customWidth="1"/>
    <col min="17" max="227" width="11.44140625" style="137"/>
    <col min="228" max="228" width="5.77734375" style="137" customWidth="1"/>
    <col min="229" max="229" width="12.77734375" style="137" customWidth="1"/>
    <col min="230" max="232" width="10" style="137" customWidth="1"/>
    <col min="233" max="236" width="5.77734375" style="137" customWidth="1"/>
    <col min="237" max="237" width="6.77734375" style="137" customWidth="1"/>
    <col min="238" max="239" width="5.77734375" style="137" customWidth="1"/>
    <col min="240" max="240" width="5.109375" style="137" customWidth="1"/>
    <col min="241" max="241" width="0" style="137" hidden="1" customWidth="1"/>
    <col min="242" max="242" width="7.77734375" style="137" customWidth="1"/>
    <col min="243" max="483" width="11.44140625" style="137"/>
    <col min="484" max="484" width="5.77734375" style="137" customWidth="1"/>
    <col min="485" max="485" width="12.77734375" style="137" customWidth="1"/>
    <col min="486" max="488" width="10" style="137" customWidth="1"/>
    <col min="489" max="492" width="5.77734375" style="137" customWidth="1"/>
    <col min="493" max="493" width="6.77734375" style="137" customWidth="1"/>
    <col min="494" max="495" width="5.77734375" style="137" customWidth="1"/>
    <col min="496" max="496" width="5.109375" style="137" customWidth="1"/>
    <col min="497" max="497" width="0" style="137" hidden="1" customWidth="1"/>
    <col min="498" max="498" width="7.77734375" style="137" customWidth="1"/>
    <col min="499" max="739" width="11.44140625" style="137"/>
    <col min="740" max="740" width="5.77734375" style="137" customWidth="1"/>
    <col min="741" max="741" width="12.77734375" style="137" customWidth="1"/>
    <col min="742" max="744" width="10" style="137" customWidth="1"/>
    <col min="745" max="748" width="5.77734375" style="137" customWidth="1"/>
    <col min="749" max="749" width="6.77734375" style="137" customWidth="1"/>
    <col min="750" max="751" width="5.77734375" style="137" customWidth="1"/>
    <col min="752" max="752" width="5.109375" style="137" customWidth="1"/>
    <col min="753" max="753" width="0" style="137" hidden="1" customWidth="1"/>
    <col min="754" max="754" width="7.77734375" style="137" customWidth="1"/>
    <col min="755" max="995" width="11.44140625" style="137"/>
    <col min="996" max="996" width="5.77734375" style="137" customWidth="1"/>
    <col min="997" max="997" width="12.77734375" style="137" customWidth="1"/>
    <col min="998" max="1000" width="10" style="137" customWidth="1"/>
    <col min="1001" max="1004" width="5.77734375" style="137" customWidth="1"/>
    <col min="1005" max="1005" width="6.77734375" style="137" customWidth="1"/>
    <col min="1006" max="1007" width="5.77734375" style="137" customWidth="1"/>
    <col min="1008" max="1008" width="5.109375" style="137" customWidth="1"/>
    <col min="1009" max="1009" width="0" style="137" hidden="1" customWidth="1"/>
    <col min="1010" max="1010" width="7.77734375" style="137" customWidth="1"/>
    <col min="1011" max="1251" width="11.44140625" style="137"/>
    <col min="1252" max="1252" width="5.77734375" style="137" customWidth="1"/>
    <col min="1253" max="1253" width="12.77734375" style="137" customWidth="1"/>
    <col min="1254" max="1256" width="10" style="137" customWidth="1"/>
    <col min="1257" max="1260" width="5.77734375" style="137" customWidth="1"/>
    <col min="1261" max="1261" width="6.77734375" style="137" customWidth="1"/>
    <col min="1262" max="1263" width="5.77734375" style="137" customWidth="1"/>
    <col min="1264" max="1264" width="5.109375" style="137" customWidth="1"/>
    <col min="1265" max="1265" width="0" style="137" hidden="1" customWidth="1"/>
    <col min="1266" max="1266" width="7.77734375" style="137" customWidth="1"/>
    <col min="1267" max="1507" width="11.44140625" style="137"/>
    <col min="1508" max="1508" width="5.77734375" style="137" customWidth="1"/>
    <col min="1509" max="1509" width="12.77734375" style="137" customWidth="1"/>
    <col min="1510" max="1512" width="10" style="137" customWidth="1"/>
    <col min="1513" max="1516" width="5.77734375" style="137" customWidth="1"/>
    <col min="1517" max="1517" width="6.77734375" style="137" customWidth="1"/>
    <col min="1518" max="1519" width="5.77734375" style="137" customWidth="1"/>
    <col min="1520" max="1520" width="5.109375" style="137" customWidth="1"/>
    <col min="1521" max="1521" width="0" style="137" hidden="1" customWidth="1"/>
    <col min="1522" max="1522" width="7.77734375" style="137" customWidth="1"/>
    <col min="1523" max="1763" width="11.44140625" style="137"/>
    <col min="1764" max="1764" width="5.77734375" style="137" customWidth="1"/>
    <col min="1765" max="1765" width="12.77734375" style="137" customWidth="1"/>
    <col min="1766" max="1768" width="10" style="137" customWidth="1"/>
    <col min="1769" max="1772" width="5.77734375" style="137" customWidth="1"/>
    <col min="1773" max="1773" width="6.77734375" style="137" customWidth="1"/>
    <col min="1774" max="1775" width="5.77734375" style="137" customWidth="1"/>
    <col min="1776" max="1776" width="5.109375" style="137" customWidth="1"/>
    <col min="1777" max="1777" width="0" style="137" hidden="1" customWidth="1"/>
    <col min="1778" max="1778" width="7.77734375" style="137" customWidth="1"/>
    <col min="1779" max="2019" width="11.44140625" style="137"/>
    <col min="2020" max="2020" width="5.77734375" style="137" customWidth="1"/>
    <col min="2021" max="2021" width="12.77734375" style="137" customWidth="1"/>
    <col min="2022" max="2024" width="10" style="137" customWidth="1"/>
    <col min="2025" max="2028" width="5.77734375" style="137" customWidth="1"/>
    <col min="2029" max="2029" width="6.77734375" style="137" customWidth="1"/>
    <col min="2030" max="2031" width="5.77734375" style="137" customWidth="1"/>
    <col min="2032" max="2032" width="5.109375" style="137" customWidth="1"/>
    <col min="2033" max="2033" width="0" style="137" hidden="1" customWidth="1"/>
    <col min="2034" max="2034" width="7.77734375" style="137" customWidth="1"/>
    <col min="2035" max="2275" width="11.44140625" style="137"/>
    <col min="2276" max="2276" width="5.77734375" style="137" customWidth="1"/>
    <col min="2277" max="2277" width="12.77734375" style="137" customWidth="1"/>
    <col min="2278" max="2280" width="10" style="137" customWidth="1"/>
    <col min="2281" max="2284" width="5.77734375" style="137" customWidth="1"/>
    <col min="2285" max="2285" width="6.77734375" style="137" customWidth="1"/>
    <col min="2286" max="2287" width="5.77734375" style="137" customWidth="1"/>
    <col min="2288" max="2288" width="5.109375" style="137" customWidth="1"/>
    <col min="2289" max="2289" width="0" style="137" hidden="1" customWidth="1"/>
    <col min="2290" max="2290" width="7.77734375" style="137" customWidth="1"/>
    <col min="2291" max="2531" width="11.44140625" style="137"/>
    <col min="2532" max="2532" width="5.77734375" style="137" customWidth="1"/>
    <col min="2533" max="2533" width="12.77734375" style="137" customWidth="1"/>
    <col min="2534" max="2536" width="10" style="137" customWidth="1"/>
    <col min="2537" max="2540" width="5.77734375" style="137" customWidth="1"/>
    <col min="2541" max="2541" width="6.77734375" style="137" customWidth="1"/>
    <col min="2542" max="2543" width="5.77734375" style="137" customWidth="1"/>
    <col min="2544" max="2544" width="5.109375" style="137" customWidth="1"/>
    <col min="2545" max="2545" width="0" style="137" hidden="1" customWidth="1"/>
    <col min="2546" max="2546" width="7.77734375" style="137" customWidth="1"/>
    <col min="2547" max="2787" width="11.44140625" style="137"/>
    <col min="2788" max="2788" width="5.77734375" style="137" customWidth="1"/>
    <col min="2789" max="2789" width="12.77734375" style="137" customWidth="1"/>
    <col min="2790" max="2792" width="10" style="137" customWidth="1"/>
    <col min="2793" max="2796" width="5.77734375" style="137" customWidth="1"/>
    <col min="2797" max="2797" width="6.77734375" style="137" customWidth="1"/>
    <col min="2798" max="2799" width="5.77734375" style="137" customWidth="1"/>
    <col min="2800" max="2800" width="5.109375" style="137" customWidth="1"/>
    <col min="2801" max="2801" width="0" style="137" hidden="1" customWidth="1"/>
    <col min="2802" max="2802" width="7.77734375" style="137" customWidth="1"/>
    <col min="2803" max="3043" width="11.44140625" style="137"/>
    <col min="3044" max="3044" width="5.77734375" style="137" customWidth="1"/>
    <col min="3045" max="3045" width="12.77734375" style="137" customWidth="1"/>
    <col min="3046" max="3048" width="10" style="137" customWidth="1"/>
    <col min="3049" max="3052" width="5.77734375" style="137" customWidth="1"/>
    <col min="3053" max="3053" width="6.77734375" style="137" customWidth="1"/>
    <col min="3054" max="3055" width="5.77734375" style="137" customWidth="1"/>
    <col min="3056" max="3056" width="5.109375" style="137" customWidth="1"/>
    <col min="3057" max="3057" width="0" style="137" hidden="1" customWidth="1"/>
    <col min="3058" max="3058" width="7.77734375" style="137" customWidth="1"/>
    <col min="3059" max="3299" width="11.44140625" style="137"/>
    <col min="3300" max="3300" width="5.77734375" style="137" customWidth="1"/>
    <col min="3301" max="3301" width="12.77734375" style="137" customWidth="1"/>
    <col min="3302" max="3304" width="10" style="137" customWidth="1"/>
    <col min="3305" max="3308" width="5.77734375" style="137" customWidth="1"/>
    <col min="3309" max="3309" width="6.77734375" style="137" customWidth="1"/>
    <col min="3310" max="3311" width="5.77734375" style="137" customWidth="1"/>
    <col min="3312" max="3312" width="5.109375" style="137" customWidth="1"/>
    <col min="3313" max="3313" width="0" style="137" hidden="1" customWidth="1"/>
    <col min="3314" max="3314" width="7.77734375" style="137" customWidth="1"/>
    <col min="3315" max="3555" width="11.44140625" style="137"/>
    <col min="3556" max="3556" width="5.77734375" style="137" customWidth="1"/>
    <col min="3557" max="3557" width="12.77734375" style="137" customWidth="1"/>
    <col min="3558" max="3560" width="10" style="137" customWidth="1"/>
    <col min="3561" max="3564" width="5.77734375" style="137" customWidth="1"/>
    <col min="3565" max="3565" width="6.77734375" style="137" customWidth="1"/>
    <col min="3566" max="3567" width="5.77734375" style="137" customWidth="1"/>
    <col min="3568" max="3568" width="5.109375" style="137" customWidth="1"/>
    <col min="3569" max="3569" width="0" style="137" hidden="1" customWidth="1"/>
    <col min="3570" max="3570" width="7.77734375" style="137" customWidth="1"/>
    <col min="3571" max="3811" width="11.44140625" style="137"/>
    <col min="3812" max="3812" width="5.77734375" style="137" customWidth="1"/>
    <col min="3813" max="3813" width="12.77734375" style="137" customWidth="1"/>
    <col min="3814" max="3816" width="10" style="137" customWidth="1"/>
    <col min="3817" max="3820" width="5.77734375" style="137" customWidth="1"/>
    <col min="3821" max="3821" width="6.77734375" style="137" customWidth="1"/>
    <col min="3822" max="3823" width="5.77734375" style="137" customWidth="1"/>
    <col min="3824" max="3824" width="5.109375" style="137" customWidth="1"/>
    <col min="3825" max="3825" width="0" style="137" hidden="1" customWidth="1"/>
    <col min="3826" max="3826" width="7.77734375" style="137" customWidth="1"/>
    <col min="3827" max="4067" width="11.44140625" style="137"/>
    <col min="4068" max="4068" width="5.77734375" style="137" customWidth="1"/>
    <col min="4069" max="4069" width="12.77734375" style="137" customWidth="1"/>
    <col min="4070" max="4072" width="10" style="137" customWidth="1"/>
    <col min="4073" max="4076" width="5.77734375" style="137" customWidth="1"/>
    <col min="4077" max="4077" width="6.77734375" style="137" customWidth="1"/>
    <col min="4078" max="4079" width="5.77734375" style="137" customWidth="1"/>
    <col min="4080" max="4080" width="5.109375" style="137" customWidth="1"/>
    <col min="4081" max="4081" width="0" style="137" hidden="1" customWidth="1"/>
    <col min="4082" max="4082" width="7.77734375" style="137" customWidth="1"/>
    <col min="4083" max="4323" width="11.44140625" style="137"/>
    <col min="4324" max="4324" width="5.77734375" style="137" customWidth="1"/>
    <col min="4325" max="4325" width="12.77734375" style="137" customWidth="1"/>
    <col min="4326" max="4328" width="10" style="137" customWidth="1"/>
    <col min="4329" max="4332" width="5.77734375" style="137" customWidth="1"/>
    <col min="4333" max="4333" width="6.77734375" style="137" customWidth="1"/>
    <col min="4334" max="4335" width="5.77734375" style="137" customWidth="1"/>
    <col min="4336" max="4336" width="5.109375" style="137" customWidth="1"/>
    <col min="4337" max="4337" width="0" style="137" hidden="1" customWidth="1"/>
    <col min="4338" max="4338" width="7.77734375" style="137" customWidth="1"/>
    <col min="4339" max="4579" width="11.44140625" style="137"/>
    <col min="4580" max="4580" width="5.77734375" style="137" customWidth="1"/>
    <col min="4581" max="4581" width="12.77734375" style="137" customWidth="1"/>
    <col min="4582" max="4584" width="10" style="137" customWidth="1"/>
    <col min="4585" max="4588" width="5.77734375" style="137" customWidth="1"/>
    <col min="4589" max="4589" width="6.77734375" style="137" customWidth="1"/>
    <col min="4590" max="4591" width="5.77734375" style="137" customWidth="1"/>
    <col min="4592" max="4592" width="5.109375" style="137" customWidth="1"/>
    <col min="4593" max="4593" width="0" style="137" hidden="1" customWidth="1"/>
    <col min="4594" max="4594" width="7.77734375" style="137" customWidth="1"/>
    <col min="4595" max="4835" width="11.44140625" style="137"/>
    <col min="4836" max="4836" width="5.77734375" style="137" customWidth="1"/>
    <col min="4837" max="4837" width="12.77734375" style="137" customWidth="1"/>
    <col min="4838" max="4840" width="10" style="137" customWidth="1"/>
    <col min="4841" max="4844" width="5.77734375" style="137" customWidth="1"/>
    <col min="4845" max="4845" width="6.77734375" style="137" customWidth="1"/>
    <col min="4846" max="4847" width="5.77734375" style="137" customWidth="1"/>
    <col min="4848" max="4848" width="5.109375" style="137" customWidth="1"/>
    <col min="4849" max="4849" width="0" style="137" hidden="1" customWidth="1"/>
    <col min="4850" max="4850" width="7.77734375" style="137" customWidth="1"/>
    <col min="4851" max="5091" width="11.44140625" style="137"/>
    <col min="5092" max="5092" width="5.77734375" style="137" customWidth="1"/>
    <col min="5093" max="5093" width="12.77734375" style="137" customWidth="1"/>
    <col min="5094" max="5096" width="10" style="137" customWidth="1"/>
    <col min="5097" max="5100" width="5.77734375" style="137" customWidth="1"/>
    <col min="5101" max="5101" width="6.77734375" style="137" customWidth="1"/>
    <col min="5102" max="5103" width="5.77734375" style="137" customWidth="1"/>
    <col min="5104" max="5104" width="5.109375" style="137" customWidth="1"/>
    <col min="5105" max="5105" width="0" style="137" hidden="1" customWidth="1"/>
    <col min="5106" max="5106" width="7.77734375" style="137" customWidth="1"/>
    <col min="5107" max="5347" width="11.44140625" style="137"/>
    <col min="5348" max="5348" width="5.77734375" style="137" customWidth="1"/>
    <col min="5349" max="5349" width="12.77734375" style="137" customWidth="1"/>
    <col min="5350" max="5352" width="10" style="137" customWidth="1"/>
    <col min="5353" max="5356" width="5.77734375" style="137" customWidth="1"/>
    <col min="5357" max="5357" width="6.77734375" style="137" customWidth="1"/>
    <col min="5358" max="5359" width="5.77734375" style="137" customWidth="1"/>
    <col min="5360" max="5360" width="5.109375" style="137" customWidth="1"/>
    <col min="5361" max="5361" width="0" style="137" hidden="1" customWidth="1"/>
    <col min="5362" max="5362" width="7.77734375" style="137" customWidth="1"/>
    <col min="5363" max="5603" width="11.44140625" style="137"/>
    <col min="5604" max="5604" width="5.77734375" style="137" customWidth="1"/>
    <col min="5605" max="5605" width="12.77734375" style="137" customWidth="1"/>
    <col min="5606" max="5608" width="10" style="137" customWidth="1"/>
    <col min="5609" max="5612" width="5.77734375" style="137" customWidth="1"/>
    <col min="5613" max="5613" width="6.77734375" style="137" customWidth="1"/>
    <col min="5614" max="5615" width="5.77734375" style="137" customWidth="1"/>
    <col min="5616" max="5616" width="5.109375" style="137" customWidth="1"/>
    <col min="5617" max="5617" width="0" style="137" hidden="1" customWidth="1"/>
    <col min="5618" max="5618" width="7.77734375" style="137" customWidth="1"/>
    <col min="5619" max="5859" width="11.44140625" style="137"/>
    <col min="5860" max="5860" width="5.77734375" style="137" customWidth="1"/>
    <col min="5861" max="5861" width="12.77734375" style="137" customWidth="1"/>
    <col min="5862" max="5864" width="10" style="137" customWidth="1"/>
    <col min="5865" max="5868" width="5.77734375" style="137" customWidth="1"/>
    <col min="5869" max="5869" width="6.77734375" style="137" customWidth="1"/>
    <col min="5870" max="5871" width="5.77734375" style="137" customWidth="1"/>
    <col min="5872" max="5872" width="5.109375" style="137" customWidth="1"/>
    <col min="5873" max="5873" width="0" style="137" hidden="1" customWidth="1"/>
    <col min="5874" max="5874" width="7.77734375" style="137" customWidth="1"/>
    <col min="5875" max="6115" width="11.44140625" style="137"/>
    <col min="6116" max="6116" width="5.77734375" style="137" customWidth="1"/>
    <col min="6117" max="6117" width="12.77734375" style="137" customWidth="1"/>
    <col min="6118" max="6120" width="10" style="137" customWidth="1"/>
    <col min="6121" max="6124" width="5.77734375" style="137" customWidth="1"/>
    <col min="6125" max="6125" width="6.77734375" style="137" customWidth="1"/>
    <col min="6126" max="6127" width="5.77734375" style="137" customWidth="1"/>
    <col min="6128" max="6128" width="5.109375" style="137" customWidth="1"/>
    <col min="6129" max="6129" width="0" style="137" hidden="1" customWidth="1"/>
    <col min="6130" max="6130" width="7.77734375" style="137" customWidth="1"/>
    <col min="6131" max="6371" width="11.44140625" style="137"/>
    <col min="6372" max="6372" width="5.77734375" style="137" customWidth="1"/>
    <col min="6373" max="6373" width="12.77734375" style="137" customWidth="1"/>
    <col min="6374" max="6376" width="10" style="137" customWidth="1"/>
    <col min="6377" max="6380" width="5.77734375" style="137" customWidth="1"/>
    <col min="6381" max="6381" width="6.77734375" style="137" customWidth="1"/>
    <col min="6382" max="6383" width="5.77734375" style="137" customWidth="1"/>
    <col min="6384" max="6384" width="5.109375" style="137" customWidth="1"/>
    <col min="6385" max="6385" width="0" style="137" hidden="1" customWidth="1"/>
    <col min="6386" max="6386" width="7.77734375" style="137" customWidth="1"/>
    <col min="6387" max="6627" width="11.44140625" style="137"/>
    <col min="6628" max="6628" width="5.77734375" style="137" customWidth="1"/>
    <col min="6629" max="6629" width="12.77734375" style="137" customWidth="1"/>
    <col min="6630" max="6632" width="10" style="137" customWidth="1"/>
    <col min="6633" max="6636" width="5.77734375" style="137" customWidth="1"/>
    <col min="6637" max="6637" width="6.77734375" style="137" customWidth="1"/>
    <col min="6638" max="6639" width="5.77734375" style="137" customWidth="1"/>
    <col min="6640" max="6640" width="5.109375" style="137" customWidth="1"/>
    <col min="6641" max="6641" width="0" style="137" hidden="1" customWidth="1"/>
    <col min="6642" max="6642" width="7.77734375" style="137" customWidth="1"/>
    <col min="6643" max="6883" width="11.44140625" style="137"/>
    <col min="6884" max="6884" width="5.77734375" style="137" customWidth="1"/>
    <col min="6885" max="6885" width="12.77734375" style="137" customWidth="1"/>
    <col min="6886" max="6888" width="10" style="137" customWidth="1"/>
    <col min="6889" max="6892" width="5.77734375" style="137" customWidth="1"/>
    <col min="6893" max="6893" width="6.77734375" style="137" customWidth="1"/>
    <col min="6894" max="6895" width="5.77734375" style="137" customWidth="1"/>
    <col min="6896" max="6896" width="5.109375" style="137" customWidth="1"/>
    <col min="6897" max="6897" width="0" style="137" hidden="1" customWidth="1"/>
    <col min="6898" max="6898" width="7.77734375" style="137" customWidth="1"/>
    <col min="6899" max="7139" width="11.44140625" style="137"/>
    <col min="7140" max="7140" width="5.77734375" style="137" customWidth="1"/>
    <col min="7141" max="7141" width="12.77734375" style="137" customWidth="1"/>
    <col min="7142" max="7144" width="10" style="137" customWidth="1"/>
    <col min="7145" max="7148" width="5.77734375" style="137" customWidth="1"/>
    <col min="7149" max="7149" width="6.77734375" style="137" customWidth="1"/>
    <col min="7150" max="7151" width="5.77734375" style="137" customWidth="1"/>
    <col min="7152" max="7152" width="5.109375" style="137" customWidth="1"/>
    <col min="7153" max="7153" width="0" style="137" hidden="1" customWidth="1"/>
    <col min="7154" max="7154" width="7.77734375" style="137" customWidth="1"/>
    <col min="7155" max="7395" width="11.44140625" style="137"/>
    <col min="7396" max="7396" width="5.77734375" style="137" customWidth="1"/>
    <col min="7397" max="7397" width="12.77734375" style="137" customWidth="1"/>
    <col min="7398" max="7400" width="10" style="137" customWidth="1"/>
    <col min="7401" max="7404" width="5.77734375" style="137" customWidth="1"/>
    <col min="7405" max="7405" width="6.77734375" style="137" customWidth="1"/>
    <col min="7406" max="7407" width="5.77734375" style="137" customWidth="1"/>
    <col min="7408" max="7408" width="5.109375" style="137" customWidth="1"/>
    <col min="7409" max="7409" width="0" style="137" hidden="1" customWidth="1"/>
    <col min="7410" max="7410" width="7.77734375" style="137" customWidth="1"/>
    <col min="7411" max="7651" width="11.44140625" style="137"/>
    <col min="7652" max="7652" width="5.77734375" style="137" customWidth="1"/>
    <col min="7653" max="7653" width="12.77734375" style="137" customWidth="1"/>
    <col min="7654" max="7656" width="10" style="137" customWidth="1"/>
    <col min="7657" max="7660" width="5.77734375" style="137" customWidth="1"/>
    <col min="7661" max="7661" width="6.77734375" style="137" customWidth="1"/>
    <col min="7662" max="7663" width="5.77734375" style="137" customWidth="1"/>
    <col min="7664" max="7664" width="5.109375" style="137" customWidth="1"/>
    <col min="7665" max="7665" width="0" style="137" hidden="1" customWidth="1"/>
    <col min="7666" max="7666" width="7.77734375" style="137" customWidth="1"/>
    <col min="7667" max="7907" width="11.44140625" style="137"/>
    <col min="7908" max="7908" width="5.77734375" style="137" customWidth="1"/>
    <col min="7909" max="7909" width="12.77734375" style="137" customWidth="1"/>
    <col min="7910" max="7912" width="10" style="137" customWidth="1"/>
    <col min="7913" max="7916" width="5.77734375" style="137" customWidth="1"/>
    <col min="7917" max="7917" width="6.77734375" style="137" customWidth="1"/>
    <col min="7918" max="7919" width="5.77734375" style="137" customWidth="1"/>
    <col min="7920" max="7920" width="5.109375" style="137" customWidth="1"/>
    <col min="7921" max="7921" width="0" style="137" hidden="1" customWidth="1"/>
    <col min="7922" max="7922" width="7.77734375" style="137" customWidth="1"/>
    <col min="7923" max="8163" width="11.44140625" style="137"/>
    <col min="8164" max="8164" width="5.77734375" style="137" customWidth="1"/>
    <col min="8165" max="8165" width="12.77734375" style="137" customWidth="1"/>
    <col min="8166" max="8168" width="10" style="137" customWidth="1"/>
    <col min="8169" max="8172" width="5.77734375" style="137" customWidth="1"/>
    <col min="8173" max="8173" width="6.77734375" style="137" customWidth="1"/>
    <col min="8174" max="8175" width="5.77734375" style="137" customWidth="1"/>
    <col min="8176" max="8176" width="5.109375" style="137" customWidth="1"/>
    <col min="8177" max="8177" width="0" style="137" hidden="1" customWidth="1"/>
    <col min="8178" max="8178" width="7.77734375" style="137" customWidth="1"/>
    <col min="8179" max="8419" width="11.44140625" style="137"/>
    <col min="8420" max="8420" width="5.77734375" style="137" customWidth="1"/>
    <col min="8421" max="8421" width="12.77734375" style="137" customWidth="1"/>
    <col min="8422" max="8424" width="10" style="137" customWidth="1"/>
    <col min="8425" max="8428" width="5.77734375" style="137" customWidth="1"/>
    <col min="8429" max="8429" width="6.77734375" style="137" customWidth="1"/>
    <col min="8430" max="8431" width="5.77734375" style="137" customWidth="1"/>
    <col min="8432" max="8432" width="5.109375" style="137" customWidth="1"/>
    <col min="8433" max="8433" width="0" style="137" hidden="1" customWidth="1"/>
    <col min="8434" max="8434" width="7.77734375" style="137" customWidth="1"/>
    <col min="8435" max="8675" width="11.44140625" style="137"/>
    <col min="8676" max="8676" width="5.77734375" style="137" customWidth="1"/>
    <col min="8677" max="8677" width="12.77734375" style="137" customWidth="1"/>
    <col min="8678" max="8680" width="10" style="137" customWidth="1"/>
    <col min="8681" max="8684" width="5.77734375" style="137" customWidth="1"/>
    <col min="8685" max="8685" width="6.77734375" style="137" customWidth="1"/>
    <col min="8686" max="8687" width="5.77734375" style="137" customWidth="1"/>
    <col min="8688" max="8688" width="5.109375" style="137" customWidth="1"/>
    <col min="8689" max="8689" width="0" style="137" hidden="1" customWidth="1"/>
    <col min="8690" max="8690" width="7.77734375" style="137" customWidth="1"/>
    <col min="8691" max="8931" width="11.44140625" style="137"/>
    <col min="8932" max="8932" width="5.77734375" style="137" customWidth="1"/>
    <col min="8933" max="8933" width="12.77734375" style="137" customWidth="1"/>
    <col min="8934" max="8936" width="10" style="137" customWidth="1"/>
    <col min="8937" max="8940" width="5.77734375" style="137" customWidth="1"/>
    <col min="8941" max="8941" width="6.77734375" style="137" customWidth="1"/>
    <col min="8942" max="8943" width="5.77734375" style="137" customWidth="1"/>
    <col min="8944" max="8944" width="5.109375" style="137" customWidth="1"/>
    <col min="8945" max="8945" width="0" style="137" hidden="1" customWidth="1"/>
    <col min="8946" max="8946" width="7.77734375" style="137" customWidth="1"/>
    <col min="8947" max="9187" width="11.44140625" style="137"/>
    <col min="9188" max="9188" width="5.77734375" style="137" customWidth="1"/>
    <col min="9189" max="9189" width="12.77734375" style="137" customWidth="1"/>
    <col min="9190" max="9192" width="10" style="137" customWidth="1"/>
    <col min="9193" max="9196" width="5.77734375" style="137" customWidth="1"/>
    <col min="9197" max="9197" width="6.77734375" style="137" customWidth="1"/>
    <col min="9198" max="9199" width="5.77734375" style="137" customWidth="1"/>
    <col min="9200" max="9200" width="5.109375" style="137" customWidth="1"/>
    <col min="9201" max="9201" width="0" style="137" hidden="1" customWidth="1"/>
    <col min="9202" max="9202" width="7.77734375" style="137" customWidth="1"/>
    <col min="9203" max="9443" width="11.44140625" style="137"/>
    <col min="9444" max="9444" width="5.77734375" style="137" customWidth="1"/>
    <col min="9445" max="9445" width="12.77734375" style="137" customWidth="1"/>
    <col min="9446" max="9448" width="10" style="137" customWidth="1"/>
    <col min="9449" max="9452" width="5.77734375" style="137" customWidth="1"/>
    <col min="9453" max="9453" width="6.77734375" style="137" customWidth="1"/>
    <col min="9454" max="9455" width="5.77734375" style="137" customWidth="1"/>
    <col min="9456" max="9456" width="5.109375" style="137" customWidth="1"/>
    <col min="9457" max="9457" width="0" style="137" hidden="1" customWidth="1"/>
    <col min="9458" max="9458" width="7.77734375" style="137" customWidth="1"/>
    <col min="9459" max="9699" width="11.44140625" style="137"/>
    <col min="9700" max="9700" width="5.77734375" style="137" customWidth="1"/>
    <col min="9701" max="9701" width="12.77734375" style="137" customWidth="1"/>
    <col min="9702" max="9704" width="10" style="137" customWidth="1"/>
    <col min="9705" max="9708" width="5.77734375" style="137" customWidth="1"/>
    <col min="9709" max="9709" width="6.77734375" style="137" customWidth="1"/>
    <col min="9710" max="9711" width="5.77734375" style="137" customWidth="1"/>
    <col min="9712" max="9712" width="5.109375" style="137" customWidth="1"/>
    <col min="9713" max="9713" width="0" style="137" hidden="1" customWidth="1"/>
    <col min="9714" max="9714" width="7.77734375" style="137" customWidth="1"/>
    <col min="9715" max="9955" width="11.44140625" style="137"/>
    <col min="9956" max="9956" width="5.77734375" style="137" customWidth="1"/>
    <col min="9957" max="9957" width="12.77734375" style="137" customWidth="1"/>
    <col min="9958" max="9960" width="10" style="137" customWidth="1"/>
    <col min="9961" max="9964" width="5.77734375" style="137" customWidth="1"/>
    <col min="9965" max="9965" width="6.77734375" style="137" customWidth="1"/>
    <col min="9966" max="9967" width="5.77734375" style="137" customWidth="1"/>
    <col min="9968" max="9968" width="5.109375" style="137" customWidth="1"/>
    <col min="9969" max="9969" width="0" style="137" hidden="1" customWidth="1"/>
    <col min="9970" max="9970" width="7.77734375" style="137" customWidth="1"/>
    <col min="9971" max="10211" width="11.44140625" style="137"/>
    <col min="10212" max="10212" width="5.77734375" style="137" customWidth="1"/>
    <col min="10213" max="10213" width="12.77734375" style="137" customWidth="1"/>
    <col min="10214" max="10216" width="10" style="137" customWidth="1"/>
    <col min="10217" max="10220" width="5.77734375" style="137" customWidth="1"/>
    <col min="10221" max="10221" width="6.77734375" style="137" customWidth="1"/>
    <col min="10222" max="10223" width="5.77734375" style="137" customWidth="1"/>
    <col min="10224" max="10224" width="5.109375" style="137" customWidth="1"/>
    <col min="10225" max="10225" width="0" style="137" hidden="1" customWidth="1"/>
    <col min="10226" max="10226" width="7.77734375" style="137" customWidth="1"/>
    <col min="10227" max="10467" width="11.44140625" style="137"/>
    <col min="10468" max="10468" width="5.77734375" style="137" customWidth="1"/>
    <col min="10469" max="10469" width="12.77734375" style="137" customWidth="1"/>
    <col min="10470" max="10472" width="10" style="137" customWidth="1"/>
    <col min="10473" max="10476" width="5.77734375" style="137" customWidth="1"/>
    <col min="10477" max="10477" width="6.77734375" style="137" customWidth="1"/>
    <col min="10478" max="10479" width="5.77734375" style="137" customWidth="1"/>
    <col min="10480" max="10480" width="5.109375" style="137" customWidth="1"/>
    <col min="10481" max="10481" width="0" style="137" hidden="1" customWidth="1"/>
    <col min="10482" max="10482" width="7.77734375" style="137" customWidth="1"/>
    <col min="10483" max="10723" width="11.44140625" style="137"/>
    <col min="10724" max="10724" width="5.77734375" style="137" customWidth="1"/>
    <col min="10725" max="10725" width="12.77734375" style="137" customWidth="1"/>
    <col min="10726" max="10728" width="10" style="137" customWidth="1"/>
    <col min="10729" max="10732" width="5.77734375" style="137" customWidth="1"/>
    <col min="10733" max="10733" width="6.77734375" style="137" customWidth="1"/>
    <col min="10734" max="10735" width="5.77734375" style="137" customWidth="1"/>
    <col min="10736" max="10736" width="5.109375" style="137" customWidth="1"/>
    <col min="10737" max="10737" width="0" style="137" hidden="1" customWidth="1"/>
    <col min="10738" max="10738" width="7.77734375" style="137" customWidth="1"/>
    <col min="10739" max="10979" width="11.44140625" style="137"/>
    <col min="10980" max="10980" width="5.77734375" style="137" customWidth="1"/>
    <col min="10981" max="10981" width="12.77734375" style="137" customWidth="1"/>
    <col min="10982" max="10984" width="10" style="137" customWidth="1"/>
    <col min="10985" max="10988" width="5.77734375" style="137" customWidth="1"/>
    <col min="10989" max="10989" width="6.77734375" style="137" customWidth="1"/>
    <col min="10990" max="10991" width="5.77734375" style="137" customWidth="1"/>
    <col min="10992" max="10992" width="5.109375" style="137" customWidth="1"/>
    <col min="10993" max="10993" width="0" style="137" hidden="1" customWidth="1"/>
    <col min="10994" max="10994" width="7.77734375" style="137" customWidth="1"/>
    <col min="10995" max="11235" width="11.44140625" style="137"/>
    <col min="11236" max="11236" width="5.77734375" style="137" customWidth="1"/>
    <col min="11237" max="11237" width="12.77734375" style="137" customWidth="1"/>
    <col min="11238" max="11240" width="10" style="137" customWidth="1"/>
    <col min="11241" max="11244" width="5.77734375" style="137" customWidth="1"/>
    <col min="11245" max="11245" width="6.77734375" style="137" customWidth="1"/>
    <col min="11246" max="11247" width="5.77734375" style="137" customWidth="1"/>
    <col min="11248" max="11248" width="5.109375" style="137" customWidth="1"/>
    <col min="11249" max="11249" width="0" style="137" hidden="1" customWidth="1"/>
    <col min="11250" max="11250" width="7.77734375" style="137" customWidth="1"/>
    <col min="11251" max="11491" width="11.44140625" style="137"/>
    <col min="11492" max="11492" width="5.77734375" style="137" customWidth="1"/>
    <col min="11493" max="11493" width="12.77734375" style="137" customWidth="1"/>
    <col min="11494" max="11496" width="10" style="137" customWidth="1"/>
    <col min="11497" max="11500" width="5.77734375" style="137" customWidth="1"/>
    <col min="11501" max="11501" width="6.77734375" style="137" customWidth="1"/>
    <col min="11502" max="11503" width="5.77734375" style="137" customWidth="1"/>
    <col min="11504" max="11504" width="5.109375" style="137" customWidth="1"/>
    <col min="11505" max="11505" width="0" style="137" hidden="1" customWidth="1"/>
    <col min="11506" max="11506" width="7.77734375" style="137" customWidth="1"/>
    <col min="11507" max="11747" width="11.44140625" style="137"/>
    <col min="11748" max="11748" width="5.77734375" style="137" customWidth="1"/>
    <col min="11749" max="11749" width="12.77734375" style="137" customWidth="1"/>
    <col min="11750" max="11752" width="10" style="137" customWidth="1"/>
    <col min="11753" max="11756" width="5.77734375" style="137" customWidth="1"/>
    <col min="11757" max="11757" width="6.77734375" style="137" customWidth="1"/>
    <col min="11758" max="11759" width="5.77734375" style="137" customWidth="1"/>
    <col min="11760" max="11760" width="5.109375" style="137" customWidth="1"/>
    <col min="11761" max="11761" width="0" style="137" hidden="1" customWidth="1"/>
    <col min="11762" max="11762" width="7.77734375" style="137" customWidth="1"/>
    <col min="11763" max="12003" width="11.44140625" style="137"/>
    <col min="12004" max="12004" width="5.77734375" style="137" customWidth="1"/>
    <col min="12005" max="12005" width="12.77734375" style="137" customWidth="1"/>
    <col min="12006" max="12008" width="10" style="137" customWidth="1"/>
    <col min="12009" max="12012" width="5.77734375" style="137" customWidth="1"/>
    <col min="12013" max="12013" width="6.77734375" style="137" customWidth="1"/>
    <col min="12014" max="12015" width="5.77734375" style="137" customWidth="1"/>
    <col min="12016" max="12016" width="5.109375" style="137" customWidth="1"/>
    <col min="12017" max="12017" width="0" style="137" hidden="1" customWidth="1"/>
    <col min="12018" max="12018" width="7.77734375" style="137" customWidth="1"/>
    <col min="12019" max="12259" width="11.44140625" style="137"/>
    <col min="12260" max="12260" width="5.77734375" style="137" customWidth="1"/>
    <col min="12261" max="12261" width="12.77734375" style="137" customWidth="1"/>
    <col min="12262" max="12264" width="10" style="137" customWidth="1"/>
    <col min="12265" max="12268" width="5.77734375" style="137" customWidth="1"/>
    <col min="12269" max="12269" width="6.77734375" style="137" customWidth="1"/>
    <col min="12270" max="12271" width="5.77734375" style="137" customWidth="1"/>
    <col min="12272" max="12272" width="5.109375" style="137" customWidth="1"/>
    <col min="12273" max="12273" width="0" style="137" hidden="1" customWidth="1"/>
    <col min="12274" max="12274" width="7.77734375" style="137" customWidth="1"/>
    <col min="12275" max="12515" width="11.44140625" style="137"/>
    <col min="12516" max="12516" width="5.77734375" style="137" customWidth="1"/>
    <col min="12517" max="12517" width="12.77734375" style="137" customWidth="1"/>
    <col min="12518" max="12520" width="10" style="137" customWidth="1"/>
    <col min="12521" max="12524" width="5.77734375" style="137" customWidth="1"/>
    <col min="12525" max="12525" width="6.77734375" style="137" customWidth="1"/>
    <col min="12526" max="12527" width="5.77734375" style="137" customWidth="1"/>
    <col min="12528" max="12528" width="5.109375" style="137" customWidth="1"/>
    <col min="12529" max="12529" width="0" style="137" hidden="1" customWidth="1"/>
    <col min="12530" max="12530" width="7.77734375" style="137" customWidth="1"/>
    <col min="12531" max="12771" width="11.44140625" style="137"/>
    <col min="12772" max="12772" width="5.77734375" style="137" customWidth="1"/>
    <col min="12773" max="12773" width="12.77734375" style="137" customWidth="1"/>
    <col min="12774" max="12776" width="10" style="137" customWidth="1"/>
    <col min="12777" max="12780" width="5.77734375" style="137" customWidth="1"/>
    <col min="12781" max="12781" width="6.77734375" style="137" customWidth="1"/>
    <col min="12782" max="12783" width="5.77734375" style="137" customWidth="1"/>
    <col min="12784" max="12784" width="5.109375" style="137" customWidth="1"/>
    <col min="12785" max="12785" width="0" style="137" hidden="1" customWidth="1"/>
    <col min="12786" max="12786" width="7.77734375" style="137" customWidth="1"/>
    <col min="12787" max="13027" width="11.44140625" style="137"/>
    <col min="13028" max="13028" width="5.77734375" style="137" customWidth="1"/>
    <col min="13029" max="13029" width="12.77734375" style="137" customWidth="1"/>
    <col min="13030" max="13032" width="10" style="137" customWidth="1"/>
    <col min="13033" max="13036" width="5.77734375" style="137" customWidth="1"/>
    <col min="13037" max="13037" width="6.77734375" style="137" customWidth="1"/>
    <col min="13038" max="13039" width="5.77734375" style="137" customWidth="1"/>
    <col min="13040" max="13040" width="5.109375" style="137" customWidth="1"/>
    <col min="13041" max="13041" width="0" style="137" hidden="1" customWidth="1"/>
    <col min="13042" max="13042" width="7.77734375" style="137" customWidth="1"/>
    <col min="13043" max="13283" width="11.44140625" style="137"/>
    <col min="13284" max="13284" width="5.77734375" style="137" customWidth="1"/>
    <col min="13285" max="13285" width="12.77734375" style="137" customWidth="1"/>
    <col min="13286" max="13288" width="10" style="137" customWidth="1"/>
    <col min="13289" max="13292" width="5.77734375" style="137" customWidth="1"/>
    <col min="13293" max="13293" width="6.77734375" style="137" customWidth="1"/>
    <col min="13294" max="13295" width="5.77734375" style="137" customWidth="1"/>
    <col min="13296" max="13296" width="5.109375" style="137" customWidth="1"/>
    <col min="13297" max="13297" width="0" style="137" hidden="1" customWidth="1"/>
    <col min="13298" max="13298" width="7.77734375" style="137" customWidth="1"/>
    <col min="13299" max="13539" width="11.44140625" style="137"/>
    <col min="13540" max="13540" width="5.77734375" style="137" customWidth="1"/>
    <col min="13541" max="13541" width="12.77734375" style="137" customWidth="1"/>
    <col min="13542" max="13544" width="10" style="137" customWidth="1"/>
    <col min="13545" max="13548" width="5.77734375" style="137" customWidth="1"/>
    <col min="13549" max="13549" width="6.77734375" style="137" customWidth="1"/>
    <col min="13550" max="13551" width="5.77734375" style="137" customWidth="1"/>
    <col min="13552" max="13552" width="5.109375" style="137" customWidth="1"/>
    <col min="13553" max="13553" width="0" style="137" hidden="1" customWidth="1"/>
    <col min="13554" max="13554" width="7.77734375" style="137" customWidth="1"/>
    <col min="13555" max="13795" width="11.44140625" style="137"/>
    <col min="13796" max="13796" width="5.77734375" style="137" customWidth="1"/>
    <col min="13797" max="13797" width="12.77734375" style="137" customWidth="1"/>
    <col min="13798" max="13800" width="10" style="137" customWidth="1"/>
    <col min="13801" max="13804" width="5.77734375" style="137" customWidth="1"/>
    <col min="13805" max="13805" width="6.77734375" style="137" customWidth="1"/>
    <col min="13806" max="13807" width="5.77734375" style="137" customWidth="1"/>
    <col min="13808" max="13808" width="5.109375" style="137" customWidth="1"/>
    <col min="13809" max="13809" width="0" style="137" hidden="1" customWidth="1"/>
    <col min="13810" max="13810" width="7.77734375" style="137" customWidth="1"/>
    <col min="13811" max="14051" width="11.44140625" style="137"/>
    <col min="14052" max="14052" width="5.77734375" style="137" customWidth="1"/>
    <col min="14053" max="14053" width="12.77734375" style="137" customWidth="1"/>
    <col min="14054" max="14056" width="10" style="137" customWidth="1"/>
    <col min="14057" max="14060" width="5.77734375" style="137" customWidth="1"/>
    <col min="14061" max="14061" width="6.77734375" style="137" customWidth="1"/>
    <col min="14062" max="14063" width="5.77734375" style="137" customWidth="1"/>
    <col min="14064" max="14064" width="5.109375" style="137" customWidth="1"/>
    <col min="14065" max="14065" width="0" style="137" hidden="1" customWidth="1"/>
    <col min="14066" max="14066" width="7.77734375" style="137" customWidth="1"/>
    <col min="14067" max="14307" width="11.44140625" style="137"/>
    <col min="14308" max="14308" width="5.77734375" style="137" customWidth="1"/>
    <col min="14309" max="14309" width="12.77734375" style="137" customWidth="1"/>
    <col min="14310" max="14312" width="10" style="137" customWidth="1"/>
    <col min="14313" max="14316" width="5.77734375" style="137" customWidth="1"/>
    <col min="14317" max="14317" width="6.77734375" style="137" customWidth="1"/>
    <col min="14318" max="14319" width="5.77734375" style="137" customWidth="1"/>
    <col min="14320" max="14320" width="5.109375" style="137" customWidth="1"/>
    <col min="14321" max="14321" width="0" style="137" hidden="1" customWidth="1"/>
    <col min="14322" max="14322" width="7.77734375" style="137" customWidth="1"/>
    <col min="14323" max="14563" width="11.44140625" style="137"/>
    <col min="14564" max="14564" width="5.77734375" style="137" customWidth="1"/>
    <col min="14565" max="14565" width="12.77734375" style="137" customWidth="1"/>
    <col min="14566" max="14568" width="10" style="137" customWidth="1"/>
    <col min="14569" max="14572" width="5.77734375" style="137" customWidth="1"/>
    <col min="14573" max="14573" width="6.77734375" style="137" customWidth="1"/>
    <col min="14574" max="14575" width="5.77734375" style="137" customWidth="1"/>
    <col min="14576" max="14576" width="5.109375" style="137" customWidth="1"/>
    <col min="14577" max="14577" width="0" style="137" hidden="1" customWidth="1"/>
    <col min="14578" max="14578" width="7.77734375" style="137" customWidth="1"/>
    <col min="14579" max="14819" width="11.44140625" style="137"/>
    <col min="14820" max="14820" width="5.77734375" style="137" customWidth="1"/>
    <col min="14821" max="14821" width="12.77734375" style="137" customWidth="1"/>
    <col min="14822" max="14824" width="10" style="137" customWidth="1"/>
    <col min="14825" max="14828" width="5.77734375" style="137" customWidth="1"/>
    <col min="14829" max="14829" width="6.77734375" style="137" customWidth="1"/>
    <col min="14830" max="14831" width="5.77734375" style="137" customWidth="1"/>
    <col min="14832" max="14832" width="5.109375" style="137" customWidth="1"/>
    <col min="14833" max="14833" width="0" style="137" hidden="1" customWidth="1"/>
    <col min="14834" max="14834" width="7.77734375" style="137" customWidth="1"/>
    <col min="14835" max="15075" width="11.44140625" style="137"/>
    <col min="15076" max="15076" width="5.77734375" style="137" customWidth="1"/>
    <col min="15077" max="15077" width="12.77734375" style="137" customWidth="1"/>
    <col min="15078" max="15080" width="10" style="137" customWidth="1"/>
    <col min="15081" max="15084" width="5.77734375" style="137" customWidth="1"/>
    <col min="15085" max="15085" width="6.77734375" style="137" customWidth="1"/>
    <col min="15086" max="15087" width="5.77734375" style="137" customWidth="1"/>
    <col min="15088" max="15088" width="5.109375" style="137" customWidth="1"/>
    <col min="15089" max="15089" width="0" style="137" hidden="1" customWidth="1"/>
    <col min="15090" max="15090" width="7.77734375" style="137" customWidth="1"/>
    <col min="15091" max="15331" width="11.44140625" style="137"/>
    <col min="15332" max="15332" width="5.77734375" style="137" customWidth="1"/>
    <col min="15333" max="15333" width="12.77734375" style="137" customWidth="1"/>
    <col min="15334" max="15336" width="10" style="137" customWidth="1"/>
    <col min="15337" max="15340" width="5.77734375" style="137" customWidth="1"/>
    <col min="15341" max="15341" width="6.77734375" style="137" customWidth="1"/>
    <col min="15342" max="15343" width="5.77734375" style="137" customWidth="1"/>
    <col min="15344" max="15344" width="5.109375" style="137" customWidth="1"/>
    <col min="15345" max="15345" width="0" style="137" hidden="1" customWidth="1"/>
    <col min="15346" max="15346" width="7.77734375" style="137" customWidth="1"/>
    <col min="15347" max="15587" width="11.44140625" style="137"/>
    <col min="15588" max="15588" width="5.77734375" style="137" customWidth="1"/>
    <col min="15589" max="15589" width="12.77734375" style="137" customWidth="1"/>
    <col min="15590" max="15592" width="10" style="137" customWidth="1"/>
    <col min="15593" max="15596" width="5.77734375" style="137" customWidth="1"/>
    <col min="15597" max="15597" width="6.77734375" style="137" customWidth="1"/>
    <col min="15598" max="15599" width="5.77734375" style="137" customWidth="1"/>
    <col min="15600" max="15600" width="5.109375" style="137" customWidth="1"/>
    <col min="15601" max="15601" width="0" style="137" hidden="1" customWidth="1"/>
    <col min="15602" max="15602" width="7.77734375" style="137" customWidth="1"/>
    <col min="15603" max="15843" width="11.44140625" style="137"/>
    <col min="15844" max="15844" width="5.77734375" style="137" customWidth="1"/>
    <col min="15845" max="15845" width="12.77734375" style="137" customWidth="1"/>
    <col min="15846" max="15848" width="10" style="137" customWidth="1"/>
    <col min="15849" max="15852" width="5.77734375" style="137" customWidth="1"/>
    <col min="15853" max="15853" width="6.77734375" style="137" customWidth="1"/>
    <col min="15854" max="15855" width="5.77734375" style="137" customWidth="1"/>
    <col min="15856" max="15856" width="5.109375" style="137" customWidth="1"/>
    <col min="15857" max="15857" width="0" style="137" hidden="1" customWidth="1"/>
    <col min="15858" max="15858" width="7.77734375" style="137" customWidth="1"/>
    <col min="15859" max="16099" width="11.44140625" style="137"/>
    <col min="16100" max="16100" width="5.77734375" style="137" customWidth="1"/>
    <col min="16101" max="16101" width="12.77734375" style="137" customWidth="1"/>
    <col min="16102" max="16104" width="10" style="137" customWidth="1"/>
    <col min="16105" max="16108" width="5.77734375" style="137" customWidth="1"/>
    <col min="16109" max="16109" width="6.77734375" style="137" customWidth="1"/>
    <col min="16110" max="16111" width="5.77734375" style="137" customWidth="1"/>
    <col min="16112" max="16112" width="5.109375" style="137" customWidth="1"/>
    <col min="16113" max="16113" width="0" style="137" hidden="1" customWidth="1"/>
    <col min="16114" max="16114" width="7.77734375" style="137" customWidth="1"/>
    <col min="16115" max="16384" width="11.44140625" style="137"/>
  </cols>
  <sheetData>
    <row r="1" spans="1:16" s="217" customFormat="1" ht="24.9" customHeight="1" thickBot="1">
      <c r="A1" s="1665" t="s">
        <v>576</v>
      </c>
      <c r="B1" s="1665"/>
      <c r="C1" s="1665"/>
      <c r="D1" s="1665"/>
      <c r="E1" s="1665"/>
      <c r="F1" s="1665"/>
      <c r="G1" s="1665"/>
      <c r="H1" s="1665"/>
      <c r="I1" s="1665"/>
      <c r="J1" s="1665"/>
      <c r="K1" s="1665"/>
      <c r="L1" s="1665"/>
      <c r="M1" s="1665"/>
      <c r="N1" s="1665"/>
      <c r="O1" s="1665"/>
      <c r="P1" s="1665"/>
    </row>
    <row r="2" spans="1:16" s="217" customFormat="1" ht="59.25" customHeight="1" thickBot="1">
      <c r="A2" s="432" t="s">
        <v>297</v>
      </c>
      <c r="B2" s="1666" t="s">
        <v>318</v>
      </c>
      <c r="C2" s="1667"/>
      <c r="D2" s="1667"/>
      <c r="E2" s="1668"/>
      <c r="F2" s="1666" t="s">
        <v>577</v>
      </c>
      <c r="G2" s="1667"/>
      <c r="H2" s="1667"/>
      <c r="I2" s="1667"/>
      <c r="J2" s="1667"/>
      <c r="K2" s="1667"/>
      <c r="L2" s="1667"/>
      <c r="M2" s="1667"/>
      <c r="N2" s="1668"/>
      <c r="O2" s="433" t="s">
        <v>466</v>
      </c>
      <c r="P2" s="433" t="s">
        <v>511</v>
      </c>
    </row>
    <row r="3" spans="1:16" s="217" customFormat="1" ht="24.9" customHeight="1">
      <c r="A3" s="434"/>
      <c r="B3" s="1659"/>
      <c r="C3" s="1660"/>
      <c r="D3" s="1660"/>
      <c r="E3" s="1661"/>
      <c r="F3" s="1662"/>
      <c r="G3" s="1663"/>
      <c r="H3" s="1663"/>
      <c r="I3" s="1663"/>
      <c r="J3" s="1663"/>
      <c r="K3" s="1663"/>
      <c r="L3" s="1663"/>
      <c r="M3" s="1663"/>
      <c r="N3" s="1664"/>
      <c r="O3" s="434"/>
      <c r="P3" s="435"/>
    </row>
    <row r="4" spans="1:16" s="217" customFormat="1" ht="24.9" customHeight="1">
      <c r="A4" s="434"/>
      <c r="B4" s="1659"/>
      <c r="C4" s="1660"/>
      <c r="D4" s="1660"/>
      <c r="E4" s="1661"/>
      <c r="F4" s="1662"/>
      <c r="G4" s="1663"/>
      <c r="H4" s="1663"/>
      <c r="I4" s="1663"/>
      <c r="J4" s="1663"/>
      <c r="K4" s="1663"/>
      <c r="L4" s="1663"/>
      <c r="M4" s="1663"/>
      <c r="N4" s="1664"/>
      <c r="O4" s="434"/>
      <c r="P4" s="435"/>
    </row>
    <row r="5" spans="1:16" s="217" customFormat="1" ht="24.9" customHeight="1">
      <c r="A5" s="434"/>
      <c r="B5" s="1659"/>
      <c r="C5" s="1660"/>
      <c r="D5" s="1660"/>
      <c r="E5" s="1661"/>
      <c r="F5" s="1662"/>
      <c r="G5" s="1663"/>
      <c r="H5" s="1663"/>
      <c r="I5" s="1663"/>
      <c r="J5" s="1663"/>
      <c r="K5" s="1663"/>
      <c r="L5" s="1663"/>
      <c r="M5" s="1663"/>
      <c r="N5" s="1664"/>
      <c r="O5" s="434"/>
      <c r="P5" s="435"/>
    </row>
    <row r="6" spans="1:16" s="217" customFormat="1" ht="24.9" customHeight="1">
      <c r="A6" s="434"/>
      <c r="B6" s="1659"/>
      <c r="C6" s="1660"/>
      <c r="D6" s="1660"/>
      <c r="E6" s="1661"/>
      <c r="F6" s="1662"/>
      <c r="G6" s="1663"/>
      <c r="H6" s="1663"/>
      <c r="I6" s="1663"/>
      <c r="J6" s="1663"/>
      <c r="K6" s="1663"/>
      <c r="L6" s="1663"/>
      <c r="M6" s="1663"/>
      <c r="N6" s="1664"/>
      <c r="O6" s="434"/>
      <c r="P6" s="435"/>
    </row>
    <row r="7" spans="1:16" s="217" customFormat="1" ht="24.9" customHeight="1">
      <c r="A7" s="434"/>
      <c r="B7" s="1659"/>
      <c r="C7" s="1660"/>
      <c r="D7" s="1660"/>
      <c r="E7" s="1661"/>
      <c r="F7" s="1662"/>
      <c r="G7" s="1663"/>
      <c r="H7" s="1663"/>
      <c r="I7" s="1663"/>
      <c r="J7" s="1663"/>
      <c r="K7" s="1663"/>
      <c r="L7" s="1663"/>
      <c r="M7" s="1663"/>
      <c r="N7" s="1664"/>
      <c r="O7" s="434"/>
      <c r="P7" s="435"/>
    </row>
    <row r="8" spans="1:16" s="217" customFormat="1" ht="24.9" customHeight="1">
      <c r="A8" s="434"/>
      <c r="B8" s="1659"/>
      <c r="C8" s="1660"/>
      <c r="D8" s="1660"/>
      <c r="E8" s="1661"/>
      <c r="F8" s="1662"/>
      <c r="G8" s="1663"/>
      <c r="H8" s="1663"/>
      <c r="I8" s="1663"/>
      <c r="J8" s="1663"/>
      <c r="K8" s="1663"/>
      <c r="L8" s="1663"/>
      <c r="M8" s="1663"/>
      <c r="N8" s="1664"/>
      <c r="O8" s="434"/>
      <c r="P8" s="435"/>
    </row>
    <row r="9" spans="1:16" s="217" customFormat="1" ht="24.9" customHeight="1">
      <c r="A9" s="434"/>
      <c r="B9" s="1659"/>
      <c r="C9" s="1660"/>
      <c r="D9" s="1660"/>
      <c r="E9" s="1661"/>
      <c r="F9" s="1662"/>
      <c r="G9" s="1663"/>
      <c r="H9" s="1663"/>
      <c r="I9" s="1663"/>
      <c r="J9" s="1663"/>
      <c r="K9" s="1663"/>
      <c r="L9" s="1663"/>
      <c r="M9" s="1663"/>
      <c r="N9" s="1664"/>
      <c r="O9" s="434"/>
      <c r="P9" s="435"/>
    </row>
    <row r="10" spans="1:16" s="217" customFormat="1" ht="24.9" customHeight="1">
      <c r="A10" s="434"/>
      <c r="B10" s="1659"/>
      <c r="C10" s="1660"/>
      <c r="D10" s="1660"/>
      <c r="E10" s="1661"/>
      <c r="F10" s="1662"/>
      <c r="G10" s="1663"/>
      <c r="H10" s="1663"/>
      <c r="I10" s="1663"/>
      <c r="J10" s="1663"/>
      <c r="K10" s="1663"/>
      <c r="L10" s="1663"/>
      <c r="M10" s="1663"/>
      <c r="N10" s="1664"/>
      <c r="O10" s="434"/>
      <c r="P10" s="435"/>
    </row>
    <row r="11" spans="1:16" s="217" customFormat="1" ht="24.9" customHeight="1">
      <c r="A11" s="434"/>
      <c r="B11" s="1659"/>
      <c r="C11" s="1660"/>
      <c r="D11" s="1660"/>
      <c r="E11" s="1661"/>
      <c r="F11" s="1662"/>
      <c r="G11" s="1663"/>
      <c r="H11" s="1663"/>
      <c r="I11" s="1663"/>
      <c r="J11" s="1663"/>
      <c r="K11" s="1663"/>
      <c r="L11" s="1663"/>
      <c r="M11" s="1663"/>
      <c r="N11" s="1664"/>
      <c r="O11" s="434"/>
      <c r="P11" s="435"/>
    </row>
    <row r="12" spans="1:16" s="217" customFormat="1" ht="24.9" customHeight="1">
      <c r="A12" s="434"/>
      <c r="B12" s="1659"/>
      <c r="C12" s="1660"/>
      <c r="D12" s="1660"/>
      <c r="E12" s="1661"/>
      <c r="F12" s="1662"/>
      <c r="G12" s="1663"/>
      <c r="H12" s="1663"/>
      <c r="I12" s="1663"/>
      <c r="J12" s="1663"/>
      <c r="K12" s="1663"/>
      <c r="L12" s="1663"/>
      <c r="M12" s="1663"/>
      <c r="N12" s="1664"/>
      <c r="O12" s="434"/>
      <c r="P12" s="435"/>
    </row>
    <row r="13" spans="1:16" s="217" customFormat="1" ht="24.9" customHeight="1">
      <c r="A13" s="434"/>
      <c r="B13" s="1659"/>
      <c r="C13" s="1660"/>
      <c r="D13" s="1660"/>
      <c r="E13" s="1661"/>
      <c r="F13" s="1662"/>
      <c r="G13" s="1663"/>
      <c r="H13" s="1663"/>
      <c r="I13" s="1663"/>
      <c r="J13" s="1663"/>
      <c r="K13" s="1663"/>
      <c r="L13" s="1663"/>
      <c r="M13" s="1663"/>
      <c r="N13" s="1664"/>
      <c r="O13" s="434"/>
      <c r="P13" s="435"/>
    </row>
    <row r="14" spans="1:16" s="217" customFormat="1" ht="24.9" customHeight="1">
      <c r="A14" s="434"/>
      <c r="B14" s="1659"/>
      <c r="C14" s="1660"/>
      <c r="D14" s="1660"/>
      <c r="E14" s="1661"/>
      <c r="F14" s="1662"/>
      <c r="G14" s="1663"/>
      <c r="H14" s="1663"/>
      <c r="I14" s="1663"/>
      <c r="J14" s="1663"/>
      <c r="K14" s="1663"/>
      <c r="L14" s="1663"/>
      <c r="M14" s="1663"/>
      <c r="N14" s="1664"/>
      <c r="O14" s="434"/>
      <c r="P14" s="435"/>
    </row>
    <row r="15" spans="1:16" s="217" customFormat="1" ht="24.9" customHeight="1">
      <c r="A15" s="434"/>
      <c r="B15" s="1659"/>
      <c r="C15" s="1660"/>
      <c r="D15" s="1660"/>
      <c r="E15" s="1661"/>
      <c r="F15" s="1662"/>
      <c r="G15" s="1663"/>
      <c r="H15" s="1663"/>
      <c r="I15" s="1663"/>
      <c r="J15" s="1663"/>
      <c r="K15" s="1663"/>
      <c r="L15" s="1663"/>
      <c r="M15" s="1663"/>
      <c r="N15" s="1664"/>
      <c r="O15" s="434"/>
      <c r="P15" s="435"/>
    </row>
    <row r="16" spans="1:16" s="217" customFormat="1" ht="24.9" customHeight="1">
      <c r="A16" s="434"/>
      <c r="B16" s="1659"/>
      <c r="C16" s="1660"/>
      <c r="D16" s="1660"/>
      <c r="E16" s="1661"/>
      <c r="F16" s="1662"/>
      <c r="G16" s="1663"/>
      <c r="H16" s="1663"/>
      <c r="I16" s="1663"/>
      <c r="J16" s="1663"/>
      <c r="K16" s="1663"/>
      <c r="L16" s="1663"/>
      <c r="M16" s="1663"/>
      <c r="N16" s="1664"/>
      <c r="O16" s="434"/>
      <c r="P16" s="435"/>
    </row>
    <row r="17" spans="1:16" s="217" customFormat="1" ht="24.9" customHeight="1">
      <c r="A17" s="434"/>
      <c r="B17" s="1659"/>
      <c r="C17" s="1660"/>
      <c r="D17" s="1660"/>
      <c r="E17" s="1661"/>
      <c r="F17" s="1662"/>
      <c r="G17" s="1663"/>
      <c r="H17" s="1663"/>
      <c r="I17" s="1663"/>
      <c r="J17" s="1663"/>
      <c r="K17" s="1663"/>
      <c r="L17" s="1663"/>
      <c r="M17" s="1663"/>
      <c r="N17" s="1664"/>
      <c r="O17" s="434"/>
      <c r="P17" s="435"/>
    </row>
    <row r="18" spans="1:16" s="217" customFormat="1" ht="24.9" customHeight="1">
      <c r="A18" s="434"/>
      <c r="B18" s="1659"/>
      <c r="C18" s="1660"/>
      <c r="D18" s="1660"/>
      <c r="E18" s="1661"/>
      <c r="F18" s="1662"/>
      <c r="G18" s="1663"/>
      <c r="H18" s="1663"/>
      <c r="I18" s="1663"/>
      <c r="J18" s="1663"/>
      <c r="K18" s="1663"/>
      <c r="L18" s="1663"/>
      <c r="M18" s="1663"/>
      <c r="N18" s="1664"/>
      <c r="O18" s="434"/>
      <c r="P18" s="435"/>
    </row>
    <row r="19" spans="1:16" s="217" customFormat="1" ht="24.9" customHeight="1">
      <c r="A19" s="434"/>
      <c r="B19" s="1659"/>
      <c r="C19" s="1660"/>
      <c r="D19" s="1660"/>
      <c r="E19" s="1661"/>
      <c r="F19" s="1662"/>
      <c r="G19" s="1663"/>
      <c r="H19" s="1663"/>
      <c r="I19" s="1663"/>
      <c r="J19" s="1663"/>
      <c r="K19" s="1663"/>
      <c r="L19" s="1663"/>
      <c r="M19" s="1663"/>
      <c r="N19" s="1664"/>
      <c r="O19" s="434"/>
      <c r="P19" s="435"/>
    </row>
    <row r="20" spans="1:16" s="217" customFormat="1" ht="24.9" customHeight="1">
      <c r="A20" s="434"/>
      <c r="B20" s="1659"/>
      <c r="C20" s="1660"/>
      <c r="D20" s="1660"/>
      <c r="E20" s="1661"/>
      <c r="F20" s="1662"/>
      <c r="G20" s="1663"/>
      <c r="H20" s="1663"/>
      <c r="I20" s="1663"/>
      <c r="J20" s="1663"/>
      <c r="K20" s="1663"/>
      <c r="L20" s="1663"/>
      <c r="M20" s="1663"/>
      <c r="N20" s="1664"/>
      <c r="O20" s="434"/>
      <c r="P20" s="435"/>
    </row>
    <row r="21" spans="1:16" s="217" customFormat="1" ht="24.9" customHeight="1">
      <c r="A21" s="434"/>
      <c r="B21" s="1659"/>
      <c r="C21" s="1660"/>
      <c r="D21" s="1660"/>
      <c r="E21" s="1661"/>
      <c r="F21" s="1662"/>
      <c r="G21" s="1663"/>
      <c r="H21" s="1663"/>
      <c r="I21" s="1663"/>
      <c r="J21" s="1663"/>
      <c r="K21" s="1663"/>
      <c r="L21" s="1663"/>
      <c r="M21" s="1663"/>
      <c r="N21" s="1664"/>
      <c r="O21" s="434"/>
      <c r="P21" s="435"/>
    </row>
    <row r="22" spans="1:16" s="217" customFormat="1" ht="24.9" customHeight="1">
      <c r="A22" s="434"/>
      <c r="B22" s="1659"/>
      <c r="C22" s="1660"/>
      <c r="D22" s="1660"/>
      <c r="E22" s="1661"/>
      <c r="F22" s="1662"/>
      <c r="G22" s="1663"/>
      <c r="H22" s="1663"/>
      <c r="I22" s="1663"/>
      <c r="J22" s="1663"/>
      <c r="K22" s="1663"/>
      <c r="L22" s="1663"/>
      <c r="M22" s="1663"/>
      <c r="N22" s="1664"/>
      <c r="O22" s="434"/>
      <c r="P22" s="435"/>
    </row>
    <row r="23" spans="1:16" s="217" customFormat="1" ht="24.9" customHeight="1">
      <c r="A23" s="434"/>
      <c r="B23" s="1659"/>
      <c r="C23" s="1660"/>
      <c r="D23" s="1660"/>
      <c r="E23" s="1661"/>
      <c r="F23" s="1662"/>
      <c r="G23" s="1663"/>
      <c r="H23" s="1663"/>
      <c r="I23" s="1663"/>
      <c r="J23" s="1663"/>
      <c r="K23" s="1663"/>
      <c r="L23" s="1663"/>
      <c r="M23" s="1663"/>
      <c r="N23" s="1664"/>
      <c r="O23" s="434"/>
      <c r="P23" s="435"/>
    </row>
    <row r="24" spans="1:16" s="217" customFormat="1" ht="24.9" customHeight="1">
      <c r="A24" s="434"/>
      <c r="B24" s="1659"/>
      <c r="C24" s="1660"/>
      <c r="D24" s="1660"/>
      <c r="E24" s="1661"/>
      <c r="F24" s="1670"/>
      <c r="G24" s="1671"/>
      <c r="H24" s="1671"/>
      <c r="I24" s="1671"/>
      <c r="J24" s="1671"/>
      <c r="K24" s="1671"/>
      <c r="L24" s="1671"/>
      <c r="M24" s="1671"/>
      <c r="N24" s="1672"/>
      <c r="O24" s="434"/>
      <c r="P24" s="435"/>
    </row>
    <row r="25" spans="1:16" s="217" customFormat="1" ht="24.9" customHeight="1">
      <c r="A25" s="434"/>
      <c r="B25" s="1659"/>
      <c r="C25" s="1660"/>
      <c r="D25" s="1660"/>
      <c r="E25" s="1661"/>
      <c r="F25" s="1662"/>
      <c r="G25" s="1663"/>
      <c r="H25" s="1663"/>
      <c r="I25" s="1663"/>
      <c r="J25" s="1663"/>
      <c r="K25" s="1663"/>
      <c r="L25" s="1663"/>
      <c r="M25" s="1663"/>
      <c r="N25" s="1664"/>
      <c r="O25" s="434"/>
      <c r="P25" s="435"/>
    </row>
    <row r="26" spans="1:16" s="218" customFormat="1" ht="24.9" customHeight="1" thickBot="1">
      <c r="A26" s="1673" t="s">
        <v>212</v>
      </c>
      <c r="B26" s="1674"/>
      <c r="C26" s="1674"/>
      <c r="D26" s="1674"/>
      <c r="E26" s="1674"/>
      <c r="F26" s="1674"/>
      <c r="G26" s="1674"/>
      <c r="H26" s="1674"/>
      <c r="I26" s="1674"/>
      <c r="J26" s="1674"/>
      <c r="K26" s="1674"/>
      <c r="L26" s="1674"/>
      <c r="M26" s="1674"/>
      <c r="N26" s="1675"/>
      <c r="O26" s="509">
        <f>SUM(O3:O25)</f>
        <v>0</v>
      </c>
      <c r="P26" s="509">
        <f>SUM(P3:P25)</f>
        <v>0</v>
      </c>
    </row>
    <row r="27" spans="1:16">
      <c r="A27" s="1669" t="s">
        <v>578</v>
      </c>
      <c r="B27" s="1669"/>
      <c r="C27" s="1669"/>
      <c r="D27" s="1669"/>
      <c r="E27" s="1669"/>
      <c r="F27" s="1669"/>
      <c r="G27" s="1669"/>
      <c r="H27" s="1669"/>
      <c r="I27" s="1669"/>
      <c r="J27" s="1669"/>
      <c r="K27" s="1669"/>
      <c r="L27" s="1669"/>
      <c r="M27" s="1669"/>
      <c r="N27" s="1669"/>
      <c r="O27" s="1669"/>
      <c r="P27" s="1669"/>
    </row>
    <row r="28" spans="1:16">
      <c r="A28" s="1669"/>
      <c r="B28" s="1669"/>
      <c r="C28" s="1669"/>
      <c r="D28" s="1669"/>
      <c r="E28" s="1669"/>
      <c r="F28" s="1669"/>
      <c r="G28" s="1669"/>
      <c r="H28" s="1669"/>
      <c r="I28" s="1669"/>
      <c r="J28" s="1669"/>
      <c r="K28" s="1669"/>
      <c r="L28" s="1669"/>
      <c r="M28" s="1669"/>
      <c r="N28" s="1669"/>
      <c r="O28" s="1669"/>
      <c r="P28" s="1669"/>
    </row>
  </sheetData>
  <mergeCells count="51">
    <mergeCell ref="A27:P28"/>
    <mergeCell ref="B22:E22"/>
    <mergeCell ref="F22:N22"/>
    <mergeCell ref="B23:E23"/>
    <mergeCell ref="F23:N23"/>
    <mergeCell ref="B24:E24"/>
    <mergeCell ref="F24:N24"/>
    <mergeCell ref="B25:E25"/>
    <mergeCell ref="F25:N25"/>
    <mergeCell ref="A26:N26"/>
    <mergeCell ref="B19:E19"/>
    <mergeCell ref="F19:N19"/>
    <mergeCell ref="B20:E20"/>
    <mergeCell ref="F20:N20"/>
    <mergeCell ref="B21:E21"/>
    <mergeCell ref="F21:N21"/>
    <mergeCell ref="B4:E4"/>
    <mergeCell ref="F4:N4"/>
    <mergeCell ref="B17:E17"/>
    <mergeCell ref="F17:N17"/>
    <mergeCell ref="B18:E18"/>
    <mergeCell ref="F18:N18"/>
    <mergeCell ref="B16:E16"/>
    <mergeCell ref="F16:N16"/>
    <mergeCell ref="F7:N7"/>
    <mergeCell ref="B8:E8"/>
    <mergeCell ref="F8:N8"/>
    <mergeCell ref="B13:E13"/>
    <mergeCell ref="F13:N13"/>
    <mergeCell ref="B12:E12"/>
    <mergeCell ref="F12:N12"/>
    <mergeCell ref="B14:E14"/>
    <mergeCell ref="B3:E3"/>
    <mergeCell ref="F3:N3"/>
    <mergeCell ref="A1:P1"/>
    <mergeCell ref="B2:E2"/>
    <mergeCell ref="F2:N2"/>
    <mergeCell ref="F14:N14"/>
    <mergeCell ref="B15:E15"/>
    <mergeCell ref="F15:N15"/>
    <mergeCell ref="B9:E9"/>
    <mergeCell ref="F9:N9"/>
    <mergeCell ref="B10:E10"/>
    <mergeCell ref="F10:N10"/>
    <mergeCell ref="B11:E11"/>
    <mergeCell ref="F11:N11"/>
    <mergeCell ref="B5:E5"/>
    <mergeCell ref="F5:N5"/>
    <mergeCell ref="B6:E6"/>
    <mergeCell ref="F6:N6"/>
    <mergeCell ref="B7:E7"/>
  </mergeCells>
  <printOptions horizontalCentered="1"/>
  <pageMargins left="0.5" right="0.5" top="0.5" bottom="0.75" header="0.25" footer="0.4"/>
  <pageSetup paperSize="9" orientation="portrait" r:id="rId1"/>
  <headerFooter alignWithMargins="0"/>
  <ignoredErrors>
    <ignoredError sqref="O26:P26" unlockedFormula="1"/>
  </ignoredErrors>
</worksheet>
</file>

<file path=xl/worksheets/sheet15.xml><?xml version="1.0" encoding="utf-8"?>
<worksheet xmlns="http://schemas.openxmlformats.org/spreadsheetml/2006/main" xmlns:r="http://schemas.openxmlformats.org/officeDocument/2006/relationships">
  <sheetPr codeName="Sheet15"/>
  <dimension ref="A1:O83"/>
  <sheetViews>
    <sheetView showZeros="0" topLeftCell="A10" workbookViewId="0">
      <selection sqref="A1:O83"/>
    </sheetView>
  </sheetViews>
  <sheetFormatPr defaultColWidth="11.44140625" defaultRowHeight="13.2"/>
  <cols>
    <col min="1" max="1" width="5.77734375" style="137" customWidth="1"/>
    <col min="2" max="2" width="12.77734375" style="137" customWidth="1"/>
    <col min="3" max="5" width="10" style="137" customWidth="1"/>
    <col min="6" max="12" width="5.77734375" style="137" customWidth="1"/>
    <col min="13" max="13" width="1.6640625" style="137" customWidth="1"/>
    <col min="14" max="14" width="6.77734375" style="137" customWidth="1"/>
    <col min="15" max="256" width="11.44140625" style="137"/>
    <col min="257" max="257" width="5.77734375" style="137" customWidth="1"/>
    <col min="258" max="258" width="12.77734375" style="137" customWidth="1"/>
    <col min="259" max="261" width="10" style="137" customWidth="1"/>
    <col min="262" max="268" width="5.77734375" style="137" customWidth="1"/>
    <col min="269" max="269" width="7" style="137" customWidth="1"/>
    <col min="270" max="270" width="6.77734375" style="137" customWidth="1"/>
    <col min="271" max="512" width="11.44140625" style="137"/>
    <col min="513" max="513" width="5.77734375" style="137" customWidth="1"/>
    <col min="514" max="514" width="12.77734375" style="137" customWidth="1"/>
    <col min="515" max="517" width="10" style="137" customWidth="1"/>
    <col min="518" max="524" width="5.77734375" style="137" customWidth="1"/>
    <col min="525" max="525" width="7" style="137" customWidth="1"/>
    <col min="526" max="526" width="6.77734375" style="137" customWidth="1"/>
    <col min="527" max="768" width="11.44140625" style="137"/>
    <col min="769" max="769" width="5.77734375" style="137" customWidth="1"/>
    <col min="770" max="770" width="12.77734375" style="137" customWidth="1"/>
    <col min="771" max="773" width="10" style="137" customWidth="1"/>
    <col min="774" max="780" width="5.77734375" style="137" customWidth="1"/>
    <col min="781" max="781" width="7" style="137" customWidth="1"/>
    <col min="782" max="782" width="6.77734375" style="137" customWidth="1"/>
    <col min="783" max="1024" width="11.44140625" style="137"/>
    <col min="1025" max="1025" width="5.77734375" style="137" customWidth="1"/>
    <col min="1026" max="1026" width="12.77734375" style="137" customWidth="1"/>
    <col min="1027" max="1029" width="10" style="137" customWidth="1"/>
    <col min="1030" max="1036" width="5.77734375" style="137" customWidth="1"/>
    <col min="1037" max="1037" width="7" style="137" customWidth="1"/>
    <col min="1038" max="1038" width="6.77734375" style="137" customWidth="1"/>
    <col min="1039" max="1280" width="11.44140625" style="137"/>
    <col min="1281" max="1281" width="5.77734375" style="137" customWidth="1"/>
    <col min="1282" max="1282" width="12.77734375" style="137" customWidth="1"/>
    <col min="1283" max="1285" width="10" style="137" customWidth="1"/>
    <col min="1286" max="1292" width="5.77734375" style="137" customWidth="1"/>
    <col min="1293" max="1293" width="7" style="137" customWidth="1"/>
    <col min="1294" max="1294" width="6.77734375" style="137" customWidth="1"/>
    <col min="1295" max="1536" width="11.44140625" style="137"/>
    <col min="1537" max="1537" width="5.77734375" style="137" customWidth="1"/>
    <col min="1538" max="1538" width="12.77734375" style="137" customWidth="1"/>
    <col min="1539" max="1541" width="10" style="137" customWidth="1"/>
    <col min="1542" max="1548" width="5.77734375" style="137" customWidth="1"/>
    <col min="1549" max="1549" width="7" style="137" customWidth="1"/>
    <col min="1550" max="1550" width="6.77734375" style="137" customWidth="1"/>
    <col min="1551" max="1792" width="11.44140625" style="137"/>
    <col min="1793" max="1793" width="5.77734375" style="137" customWidth="1"/>
    <col min="1794" max="1794" width="12.77734375" style="137" customWidth="1"/>
    <col min="1795" max="1797" width="10" style="137" customWidth="1"/>
    <col min="1798" max="1804" width="5.77734375" style="137" customWidth="1"/>
    <col min="1805" max="1805" width="7" style="137" customWidth="1"/>
    <col min="1806" max="1806" width="6.77734375" style="137" customWidth="1"/>
    <col min="1807" max="2048" width="11.44140625" style="137"/>
    <col min="2049" max="2049" width="5.77734375" style="137" customWidth="1"/>
    <col min="2050" max="2050" width="12.77734375" style="137" customWidth="1"/>
    <col min="2051" max="2053" width="10" style="137" customWidth="1"/>
    <col min="2054" max="2060" width="5.77734375" style="137" customWidth="1"/>
    <col min="2061" max="2061" width="7" style="137" customWidth="1"/>
    <col min="2062" max="2062" width="6.77734375" style="137" customWidth="1"/>
    <col min="2063" max="2304" width="11.44140625" style="137"/>
    <col min="2305" max="2305" width="5.77734375" style="137" customWidth="1"/>
    <col min="2306" max="2306" width="12.77734375" style="137" customWidth="1"/>
    <col min="2307" max="2309" width="10" style="137" customWidth="1"/>
    <col min="2310" max="2316" width="5.77734375" style="137" customWidth="1"/>
    <col min="2317" max="2317" width="7" style="137" customWidth="1"/>
    <col min="2318" max="2318" width="6.77734375" style="137" customWidth="1"/>
    <col min="2319" max="2560" width="11.44140625" style="137"/>
    <col min="2561" max="2561" width="5.77734375" style="137" customWidth="1"/>
    <col min="2562" max="2562" width="12.77734375" style="137" customWidth="1"/>
    <col min="2563" max="2565" width="10" style="137" customWidth="1"/>
    <col min="2566" max="2572" width="5.77734375" style="137" customWidth="1"/>
    <col min="2573" max="2573" width="7" style="137" customWidth="1"/>
    <col min="2574" max="2574" width="6.77734375" style="137" customWidth="1"/>
    <col min="2575" max="2816" width="11.44140625" style="137"/>
    <col min="2817" max="2817" width="5.77734375" style="137" customWidth="1"/>
    <col min="2818" max="2818" width="12.77734375" style="137" customWidth="1"/>
    <col min="2819" max="2821" width="10" style="137" customWidth="1"/>
    <col min="2822" max="2828" width="5.77734375" style="137" customWidth="1"/>
    <col min="2829" max="2829" width="7" style="137" customWidth="1"/>
    <col min="2830" max="2830" width="6.77734375" style="137" customWidth="1"/>
    <col min="2831" max="3072" width="11.44140625" style="137"/>
    <col min="3073" max="3073" width="5.77734375" style="137" customWidth="1"/>
    <col min="3074" max="3074" width="12.77734375" style="137" customWidth="1"/>
    <col min="3075" max="3077" width="10" style="137" customWidth="1"/>
    <col min="3078" max="3084" width="5.77734375" style="137" customWidth="1"/>
    <col min="3085" max="3085" width="7" style="137" customWidth="1"/>
    <col min="3086" max="3086" width="6.77734375" style="137" customWidth="1"/>
    <col min="3087" max="3328" width="11.44140625" style="137"/>
    <col min="3329" max="3329" width="5.77734375" style="137" customWidth="1"/>
    <col min="3330" max="3330" width="12.77734375" style="137" customWidth="1"/>
    <col min="3331" max="3333" width="10" style="137" customWidth="1"/>
    <col min="3334" max="3340" width="5.77734375" style="137" customWidth="1"/>
    <col min="3341" max="3341" width="7" style="137" customWidth="1"/>
    <col min="3342" max="3342" width="6.77734375" style="137" customWidth="1"/>
    <col min="3343" max="3584" width="11.44140625" style="137"/>
    <col min="3585" max="3585" width="5.77734375" style="137" customWidth="1"/>
    <col min="3586" max="3586" width="12.77734375" style="137" customWidth="1"/>
    <col min="3587" max="3589" width="10" style="137" customWidth="1"/>
    <col min="3590" max="3596" width="5.77734375" style="137" customWidth="1"/>
    <col min="3597" max="3597" width="7" style="137" customWidth="1"/>
    <col min="3598" max="3598" width="6.77734375" style="137" customWidth="1"/>
    <col min="3599" max="3840" width="11.44140625" style="137"/>
    <col min="3841" max="3841" width="5.77734375" style="137" customWidth="1"/>
    <col min="3842" max="3842" width="12.77734375" style="137" customWidth="1"/>
    <col min="3843" max="3845" width="10" style="137" customWidth="1"/>
    <col min="3846" max="3852" width="5.77734375" style="137" customWidth="1"/>
    <col min="3853" max="3853" width="7" style="137" customWidth="1"/>
    <col min="3854" max="3854" width="6.77734375" style="137" customWidth="1"/>
    <col min="3855" max="4096" width="11.44140625" style="137"/>
    <col min="4097" max="4097" width="5.77734375" style="137" customWidth="1"/>
    <col min="4098" max="4098" width="12.77734375" style="137" customWidth="1"/>
    <col min="4099" max="4101" width="10" style="137" customWidth="1"/>
    <col min="4102" max="4108" width="5.77734375" style="137" customWidth="1"/>
    <col min="4109" max="4109" width="7" style="137" customWidth="1"/>
    <col min="4110" max="4110" width="6.77734375" style="137" customWidth="1"/>
    <col min="4111" max="4352" width="11.44140625" style="137"/>
    <col min="4353" max="4353" width="5.77734375" style="137" customWidth="1"/>
    <col min="4354" max="4354" width="12.77734375" style="137" customWidth="1"/>
    <col min="4355" max="4357" width="10" style="137" customWidth="1"/>
    <col min="4358" max="4364" width="5.77734375" style="137" customWidth="1"/>
    <col min="4365" max="4365" width="7" style="137" customWidth="1"/>
    <col min="4366" max="4366" width="6.77734375" style="137" customWidth="1"/>
    <col min="4367" max="4608" width="11.44140625" style="137"/>
    <col min="4609" max="4609" width="5.77734375" style="137" customWidth="1"/>
    <col min="4610" max="4610" width="12.77734375" style="137" customWidth="1"/>
    <col min="4611" max="4613" width="10" style="137" customWidth="1"/>
    <col min="4614" max="4620" width="5.77734375" style="137" customWidth="1"/>
    <col min="4621" max="4621" width="7" style="137" customWidth="1"/>
    <col min="4622" max="4622" width="6.77734375" style="137" customWidth="1"/>
    <col min="4623" max="4864" width="11.44140625" style="137"/>
    <col min="4865" max="4865" width="5.77734375" style="137" customWidth="1"/>
    <col min="4866" max="4866" width="12.77734375" style="137" customWidth="1"/>
    <col min="4867" max="4869" width="10" style="137" customWidth="1"/>
    <col min="4870" max="4876" width="5.77734375" style="137" customWidth="1"/>
    <col min="4877" max="4877" width="7" style="137" customWidth="1"/>
    <col min="4878" max="4878" width="6.77734375" style="137" customWidth="1"/>
    <col min="4879" max="5120" width="11.44140625" style="137"/>
    <col min="5121" max="5121" width="5.77734375" style="137" customWidth="1"/>
    <col min="5122" max="5122" width="12.77734375" style="137" customWidth="1"/>
    <col min="5123" max="5125" width="10" style="137" customWidth="1"/>
    <col min="5126" max="5132" width="5.77734375" style="137" customWidth="1"/>
    <col min="5133" max="5133" width="7" style="137" customWidth="1"/>
    <col min="5134" max="5134" width="6.77734375" style="137" customWidth="1"/>
    <col min="5135" max="5376" width="11.44140625" style="137"/>
    <col min="5377" max="5377" width="5.77734375" style="137" customWidth="1"/>
    <col min="5378" max="5378" width="12.77734375" style="137" customWidth="1"/>
    <col min="5379" max="5381" width="10" style="137" customWidth="1"/>
    <col min="5382" max="5388" width="5.77734375" style="137" customWidth="1"/>
    <col min="5389" max="5389" width="7" style="137" customWidth="1"/>
    <col min="5390" max="5390" width="6.77734375" style="137" customWidth="1"/>
    <col min="5391" max="5632" width="11.44140625" style="137"/>
    <col min="5633" max="5633" width="5.77734375" style="137" customWidth="1"/>
    <col min="5634" max="5634" width="12.77734375" style="137" customWidth="1"/>
    <col min="5635" max="5637" width="10" style="137" customWidth="1"/>
    <col min="5638" max="5644" width="5.77734375" style="137" customWidth="1"/>
    <col min="5645" max="5645" width="7" style="137" customWidth="1"/>
    <col min="5646" max="5646" width="6.77734375" style="137" customWidth="1"/>
    <col min="5647" max="5888" width="11.44140625" style="137"/>
    <col min="5889" max="5889" width="5.77734375" style="137" customWidth="1"/>
    <col min="5890" max="5890" width="12.77734375" style="137" customWidth="1"/>
    <col min="5891" max="5893" width="10" style="137" customWidth="1"/>
    <col min="5894" max="5900" width="5.77734375" style="137" customWidth="1"/>
    <col min="5901" max="5901" width="7" style="137" customWidth="1"/>
    <col min="5902" max="5902" width="6.77734375" style="137" customWidth="1"/>
    <col min="5903" max="6144" width="11.44140625" style="137"/>
    <col min="6145" max="6145" width="5.77734375" style="137" customWidth="1"/>
    <col min="6146" max="6146" width="12.77734375" style="137" customWidth="1"/>
    <col min="6147" max="6149" width="10" style="137" customWidth="1"/>
    <col min="6150" max="6156" width="5.77734375" style="137" customWidth="1"/>
    <col min="6157" max="6157" width="7" style="137" customWidth="1"/>
    <col min="6158" max="6158" width="6.77734375" style="137" customWidth="1"/>
    <col min="6159" max="6400" width="11.44140625" style="137"/>
    <col min="6401" max="6401" width="5.77734375" style="137" customWidth="1"/>
    <col min="6402" max="6402" width="12.77734375" style="137" customWidth="1"/>
    <col min="6403" max="6405" width="10" style="137" customWidth="1"/>
    <col min="6406" max="6412" width="5.77734375" style="137" customWidth="1"/>
    <col min="6413" max="6413" width="7" style="137" customWidth="1"/>
    <col min="6414" max="6414" width="6.77734375" style="137" customWidth="1"/>
    <col min="6415" max="6656" width="11.44140625" style="137"/>
    <col min="6657" max="6657" width="5.77734375" style="137" customWidth="1"/>
    <col min="6658" max="6658" width="12.77734375" style="137" customWidth="1"/>
    <col min="6659" max="6661" width="10" style="137" customWidth="1"/>
    <col min="6662" max="6668" width="5.77734375" style="137" customWidth="1"/>
    <col min="6669" max="6669" width="7" style="137" customWidth="1"/>
    <col min="6670" max="6670" width="6.77734375" style="137" customWidth="1"/>
    <col min="6671" max="6912" width="11.44140625" style="137"/>
    <col min="6913" max="6913" width="5.77734375" style="137" customWidth="1"/>
    <col min="6914" max="6914" width="12.77734375" style="137" customWidth="1"/>
    <col min="6915" max="6917" width="10" style="137" customWidth="1"/>
    <col min="6918" max="6924" width="5.77734375" style="137" customWidth="1"/>
    <col min="6925" max="6925" width="7" style="137" customWidth="1"/>
    <col min="6926" max="6926" width="6.77734375" style="137" customWidth="1"/>
    <col min="6927" max="7168" width="11.44140625" style="137"/>
    <col min="7169" max="7169" width="5.77734375" style="137" customWidth="1"/>
    <col min="7170" max="7170" width="12.77734375" style="137" customWidth="1"/>
    <col min="7171" max="7173" width="10" style="137" customWidth="1"/>
    <col min="7174" max="7180" width="5.77734375" style="137" customWidth="1"/>
    <col min="7181" max="7181" width="7" style="137" customWidth="1"/>
    <col min="7182" max="7182" width="6.77734375" style="137" customWidth="1"/>
    <col min="7183" max="7424" width="11.44140625" style="137"/>
    <col min="7425" max="7425" width="5.77734375" style="137" customWidth="1"/>
    <col min="7426" max="7426" width="12.77734375" style="137" customWidth="1"/>
    <col min="7427" max="7429" width="10" style="137" customWidth="1"/>
    <col min="7430" max="7436" width="5.77734375" style="137" customWidth="1"/>
    <col min="7437" max="7437" width="7" style="137" customWidth="1"/>
    <col min="7438" max="7438" width="6.77734375" style="137" customWidth="1"/>
    <col min="7439" max="7680" width="11.44140625" style="137"/>
    <col min="7681" max="7681" width="5.77734375" style="137" customWidth="1"/>
    <col min="7682" max="7682" width="12.77734375" style="137" customWidth="1"/>
    <col min="7683" max="7685" width="10" style="137" customWidth="1"/>
    <col min="7686" max="7692" width="5.77734375" style="137" customWidth="1"/>
    <col min="7693" max="7693" width="7" style="137" customWidth="1"/>
    <col min="7694" max="7694" width="6.77734375" style="137" customWidth="1"/>
    <col min="7695" max="7936" width="11.44140625" style="137"/>
    <col min="7937" max="7937" width="5.77734375" style="137" customWidth="1"/>
    <col min="7938" max="7938" width="12.77734375" style="137" customWidth="1"/>
    <col min="7939" max="7941" width="10" style="137" customWidth="1"/>
    <col min="7942" max="7948" width="5.77734375" style="137" customWidth="1"/>
    <col min="7949" max="7949" width="7" style="137" customWidth="1"/>
    <col min="7950" max="7950" width="6.77734375" style="137" customWidth="1"/>
    <col min="7951" max="8192" width="11.44140625" style="137"/>
    <col min="8193" max="8193" width="5.77734375" style="137" customWidth="1"/>
    <col min="8194" max="8194" width="12.77734375" style="137" customWidth="1"/>
    <col min="8195" max="8197" width="10" style="137" customWidth="1"/>
    <col min="8198" max="8204" width="5.77734375" style="137" customWidth="1"/>
    <col min="8205" max="8205" width="7" style="137" customWidth="1"/>
    <col min="8206" max="8206" width="6.77734375" style="137" customWidth="1"/>
    <col min="8207" max="8448" width="11.44140625" style="137"/>
    <col min="8449" max="8449" width="5.77734375" style="137" customWidth="1"/>
    <col min="8450" max="8450" width="12.77734375" style="137" customWidth="1"/>
    <col min="8451" max="8453" width="10" style="137" customWidth="1"/>
    <col min="8454" max="8460" width="5.77734375" style="137" customWidth="1"/>
    <col min="8461" max="8461" width="7" style="137" customWidth="1"/>
    <col min="8462" max="8462" width="6.77734375" style="137" customWidth="1"/>
    <col min="8463" max="8704" width="11.44140625" style="137"/>
    <col min="8705" max="8705" width="5.77734375" style="137" customWidth="1"/>
    <col min="8706" max="8706" width="12.77734375" style="137" customWidth="1"/>
    <col min="8707" max="8709" width="10" style="137" customWidth="1"/>
    <col min="8710" max="8716" width="5.77734375" style="137" customWidth="1"/>
    <col min="8717" max="8717" width="7" style="137" customWidth="1"/>
    <col min="8718" max="8718" width="6.77734375" style="137" customWidth="1"/>
    <col min="8719" max="8960" width="11.44140625" style="137"/>
    <col min="8961" max="8961" width="5.77734375" style="137" customWidth="1"/>
    <col min="8962" max="8962" width="12.77734375" style="137" customWidth="1"/>
    <col min="8963" max="8965" width="10" style="137" customWidth="1"/>
    <col min="8966" max="8972" width="5.77734375" style="137" customWidth="1"/>
    <col min="8973" max="8973" width="7" style="137" customWidth="1"/>
    <col min="8974" max="8974" width="6.77734375" style="137" customWidth="1"/>
    <col min="8975" max="9216" width="11.44140625" style="137"/>
    <col min="9217" max="9217" width="5.77734375" style="137" customWidth="1"/>
    <col min="9218" max="9218" width="12.77734375" style="137" customWidth="1"/>
    <col min="9219" max="9221" width="10" style="137" customWidth="1"/>
    <col min="9222" max="9228" width="5.77734375" style="137" customWidth="1"/>
    <col min="9229" max="9229" width="7" style="137" customWidth="1"/>
    <col min="9230" max="9230" width="6.77734375" style="137" customWidth="1"/>
    <col min="9231" max="9472" width="11.44140625" style="137"/>
    <col min="9473" max="9473" width="5.77734375" style="137" customWidth="1"/>
    <col min="9474" max="9474" width="12.77734375" style="137" customWidth="1"/>
    <col min="9475" max="9477" width="10" style="137" customWidth="1"/>
    <col min="9478" max="9484" width="5.77734375" style="137" customWidth="1"/>
    <col min="9485" max="9485" width="7" style="137" customWidth="1"/>
    <col min="9486" max="9486" width="6.77734375" style="137" customWidth="1"/>
    <col min="9487" max="9728" width="11.44140625" style="137"/>
    <col min="9729" max="9729" width="5.77734375" style="137" customWidth="1"/>
    <col min="9730" max="9730" width="12.77734375" style="137" customWidth="1"/>
    <col min="9731" max="9733" width="10" style="137" customWidth="1"/>
    <col min="9734" max="9740" width="5.77734375" style="137" customWidth="1"/>
    <col min="9741" max="9741" width="7" style="137" customWidth="1"/>
    <col min="9742" max="9742" width="6.77734375" style="137" customWidth="1"/>
    <col min="9743" max="9984" width="11.44140625" style="137"/>
    <col min="9985" max="9985" width="5.77734375" style="137" customWidth="1"/>
    <col min="9986" max="9986" width="12.77734375" style="137" customWidth="1"/>
    <col min="9987" max="9989" width="10" style="137" customWidth="1"/>
    <col min="9990" max="9996" width="5.77734375" style="137" customWidth="1"/>
    <col min="9997" max="9997" width="7" style="137" customWidth="1"/>
    <col min="9998" max="9998" width="6.77734375" style="137" customWidth="1"/>
    <col min="9999" max="10240" width="11.44140625" style="137"/>
    <col min="10241" max="10241" width="5.77734375" style="137" customWidth="1"/>
    <col min="10242" max="10242" width="12.77734375" style="137" customWidth="1"/>
    <col min="10243" max="10245" width="10" style="137" customWidth="1"/>
    <col min="10246" max="10252" width="5.77734375" style="137" customWidth="1"/>
    <col min="10253" max="10253" width="7" style="137" customWidth="1"/>
    <col min="10254" max="10254" width="6.77734375" style="137" customWidth="1"/>
    <col min="10255" max="10496" width="11.44140625" style="137"/>
    <col min="10497" max="10497" width="5.77734375" style="137" customWidth="1"/>
    <col min="10498" max="10498" width="12.77734375" style="137" customWidth="1"/>
    <col min="10499" max="10501" width="10" style="137" customWidth="1"/>
    <col min="10502" max="10508" width="5.77734375" style="137" customWidth="1"/>
    <col min="10509" max="10509" width="7" style="137" customWidth="1"/>
    <col min="10510" max="10510" width="6.77734375" style="137" customWidth="1"/>
    <col min="10511" max="10752" width="11.44140625" style="137"/>
    <col min="10753" max="10753" width="5.77734375" style="137" customWidth="1"/>
    <col min="10754" max="10754" width="12.77734375" style="137" customWidth="1"/>
    <col min="10755" max="10757" width="10" style="137" customWidth="1"/>
    <col min="10758" max="10764" width="5.77734375" style="137" customWidth="1"/>
    <col min="10765" max="10765" width="7" style="137" customWidth="1"/>
    <col min="10766" max="10766" width="6.77734375" style="137" customWidth="1"/>
    <col min="10767" max="11008" width="11.44140625" style="137"/>
    <col min="11009" max="11009" width="5.77734375" style="137" customWidth="1"/>
    <col min="11010" max="11010" width="12.77734375" style="137" customWidth="1"/>
    <col min="11011" max="11013" width="10" style="137" customWidth="1"/>
    <col min="11014" max="11020" width="5.77734375" style="137" customWidth="1"/>
    <col min="11021" max="11021" width="7" style="137" customWidth="1"/>
    <col min="11022" max="11022" width="6.77734375" style="137" customWidth="1"/>
    <col min="11023" max="11264" width="11.44140625" style="137"/>
    <col min="11265" max="11265" width="5.77734375" style="137" customWidth="1"/>
    <col min="11266" max="11266" width="12.77734375" style="137" customWidth="1"/>
    <col min="11267" max="11269" width="10" style="137" customWidth="1"/>
    <col min="11270" max="11276" width="5.77734375" style="137" customWidth="1"/>
    <col min="11277" max="11277" width="7" style="137" customWidth="1"/>
    <col min="11278" max="11278" width="6.77734375" style="137" customWidth="1"/>
    <col min="11279" max="11520" width="11.44140625" style="137"/>
    <col min="11521" max="11521" width="5.77734375" style="137" customWidth="1"/>
    <col min="11522" max="11522" width="12.77734375" style="137" customWidth="1"/>
    <col min="11523" max="11525" width="10" style="137" customWidth="1"/>
    <col min="11526" max="11532" width="5.77734375" style="137" customWidth="1"/>
    <col min="11533" max="11533" width="7" style="137" customWidth="1"/>
    <col min="11534" max="11534" width="6.77734375" style="137" customWidth="1"/>
    <col min="11535" max="11776" width="11.44140625" style="137"/>
    <col min="11777" max="11777" width="5.77734375" style="137" customWidth="1"/>
    <col min="11778" max="11778" width="12.77734375" style="137" customWidth="1"/>
    <col min="11779" max="11781" width="10" style="137" customWidth="1"/>
    <col min="11782" max="11788" width="5.77734375" style="137" customWidth="1"/>
    <col min="11789" max="11789" width="7" style="137" customWidth="1"/>
    <col min="11790" max="11790" width="6.77734375" style="137" customWidth="1"/>
    <col min="11791" max="12032" width="11.44140625" style="137"/>
    <col min="12033" max="12033" width="5.77734375" style="137" customWidth="1"/>
    <col min="12034" max="12034" width="12.77734375" style="137" customWidth="1"/>
    <col min="12035" max="12037" width="10" style="137" customWidth="1"/>
    <col min="12038" max="12044" width="5.77734375" style="137" customWidth="1"/>
    <col min="12045" max="12045" width="7" style="137" customWidth="1"/>
    <col min="12046" max="12046" width="6.77734375" style="137" customWidth="1"/>
    <col min="12047" max="12288" width="11.44140625" style="137"/>
    <col min="12289" max="12289" width="5.77734375" style="137" customWidth="1"/>
    <col min="12290" max="12290" width="12.77734375" style="137" customWidth="1"/>
    <col min="12291" max="12293" width="10" style="137" customWidth="1"/>
    <col min="12294" max="12300" width="5.77734375" style="137" customWidth="1"/>
    <col min="12301" max="12301" width="7" style="137" customWidth="1"/>
    <col min="12302" max="12302" width="6.77734375" style="137" customWidth="1"/>
    <col min="12303" max="12544" width="11.44140625" style="137"/>
    <col min="12545" max="12545" width="5.77734375" style="137" customWidth="1"/>
    <col min="12546" max="12546" width="12.77734375" style="137" customWidth="1"/>
    <col min="12547" max="12549" width="10" style="137" customWidth="1"/>
    <col min="12550" max="12556" width="5.77734375" style="137" customWidth="1"/>
    <col min="12557" max="12557" width="7" style="137" customWidth="1"/>
    <col min="12558" max="12558" width="6.77734375" style="137" customWidth="1"/>
    <col min="12559" max="12800" width="11.44140625" style="137"/>
    <col min="12801" max="12801" width="5.77734375" style="137" customWidth="1"/>
    <col min="12802" max="12802" width="12.77734375" style="137" customWidth="1"/>
    <col min="12803" max="12805" width="10" style="137" customWidth="1"/>
    <col min="12806" max="12812" width="5.77734375" style="137" customWidth="1"/>
    <col min="12813" max="12813" width="7" style="137" customWidth="1"/>
    <col min="12814" max="12814" width="6.77734375" style="137" customWidth="1"/>
    <col min="12815" max="13056" width="11.44140625" style="137"/>
    <col min="13057" max="13057" width="5.77734375" style="137" customWidth="1"/>
    <col min="13058" max="13058" width="12.77734375" style="137" customWidth="1"/>
    <col min="13059" max="13061" width="10" style="137" customWidth="1"/>
    <col min="13062" max="13068" width="5.77734375" style="137" customWidth="1"/>
    <col min="13069" max="13069" width="7" style="137" customWidth="1"/>
    <col min="13070" max="13070" width="6.77734375" style="137" customWidth="1"/>
    <col min="13071" max="13312" width="11.44140625" style="137"/>
    <col min="13313" max="13313" width="5.77734375" style="137" customWidth="1"/>
    <col min="13314" max="13314" width="12.77734375" style="137" customWidth="1"/>
    <col min="13315" max="13317" width="10" style="137" customWidth="1"/>
    <col min="13318" max="13324" width="5.77734375" style="137" customWidth="1"/>
    <col min="13325" max="13325" width="7" style="137" customWidth="1"/>
    <col min="13326" max="13326" width="6.77734375" style="137" customWidth="1"/>
    <col min="13327" max="13568" width="11.44140625" style="137"/>
    <col min="13569" max="13569" width="5.77734375" style="137" customWidth="1"/>
    <col min="13570" max="13570" width="12.77734375" style="137" customWidth="1"/>
    <col min="13571" max="13573" width="10" style="137" customWidth="1"/>
    <col min="13574" max="13580" width="5.77734375" style="137" customWidth="1"/>
    <col min="13581" max="13581" width="7" style="137" customWidth="1"/>
    <col min="13582" max="13582" width="6.77734375" style="137" customWidth="1"/>
    <col min="13583" max="13824" width="11.44140625" style="137"/>
    <col min="13825" max="13825" width="5.77734375" style="137" customWidth="1"/>
    <col min="13826" max="13826" width="12.77734375" style="137" customWidth="1"/>
    <col min="13827" max="13829" width="10" style="137" customWidth="1"/>
    <col min="13830" max="13836" width="5.77734375" style="137" customWidth="1"/>
    <col min="13837" max="13837" width="7" style="137" customWidth="1"/>
    <col min="13838" max="13838" width="6.77734375" style="137" customWidth="1"/>
    <col min="13839" max="14080" width="11.44140625" style="137"/>
    <col min="14081" max="14081" width="5.77734375" style="137" customWidth="1"/>
    <col min="14082" max="14082" width="12.77734375" style="137" customWidth="1"/>
    <col min="14083" max="14085" width="10" style="137" customWidth="1"/>
    <col min="14086" max="14092" width="5.77734375" style="137" customWidth="1"/>
    <col min="14093" max="14093" width="7" style="137" customWidth="1"/>
    <col min="14094" max="14094" width="6.77734375" style="137" customWidth="1"/>
    <col min="14095" max="14336" width="11.44140625" style="137"/>
    <col min="14337" max="14337" width="5.77734375" style="137" customWidth="1"/>
    <col min="14338" max="14338" width="12.77734375" style="137" customWidth="1"/>
    <col min="14339" max="14341" width="10" style="137" customWidth="1"/>
    <col min="14342" max="14348" width="5.77734375" style="137" customWidth="1"/>
    <col min="14349" max="14349" width="7" style="137" customWidth="1"/>
    <col min="14350" max="14350" width="6.77734375" style="137" customWidth="1"/>
    <col min="14351" max="14592" width="11.44140625" style="137"/>
    <col min="14593" max="14593" width="5.77734375" style="137" customWidth="1"/>
    <col min="14594" max="14594" width="12.77734375" style="137" customWidth="1"/>
    <col min="14595" max="14597" width="10" style="137" customWidth="1"/>
    <col min="14598" max="14604" width="5.77734375" style="137" customWidth="1"/>
    <col min="14605" max="14605" width="7" style="137" customWidth="1"/>
    <col min="14606" max="14606" width="6.77734375" style="137" customWidth="1"/>
    <col min="14607" max="14848" width="11.44140625" style="137"/>
    <col min="14849" max="14849" width="5.77734375" style="137" customWidth="1"/>
    <col min="14850" max="14850" width="12.77734375" style="137" customWidth="1"/>
    <col min="14851" max="14853" width="10" style="137" customWidth="1"/>
    <col min="14854" max="14860" width="5.77734375" style="137" customWidth="1"/>
    <col min="14861" max="14861" width="7" style="137" customWidth="1"/>
    <col min="14862" max="14862" width="6.77734375" style="137" customWidth="1"/>
    <col min="14863" max="15104" width="11.44140625" style="137"/>
    <col min="15105" max="15105" width="5.77734375" style="137" customWidth="1"/>
    <col min="15106" max="15106" width="12.77734375" style="137" customWidth="1"/>
    <col min="15107" max="15109" width="10" style="137" customWidth="1"/>
    <col min="15110" max="15116" width="5.77734375" style="137" customWidth="1"/>
    <col min="15117" max="15117" width="7" style="137" customWidth="1"/>
    <col min="15118" max="15118" width="6.77734375" style="137" customWidth="1"/>
    <col min="15119" max="15360" width="11.44140625" style="137"/>
    <col min="15361" max="15361" width="5.77734375" style="137" customWidth="1"/>
    <col min="15362" max="15362" width="12.77734375" style="137" customWidth="1"/>
    <col min="15363" max="15365" width="10" style="137" customWidth="1"/>
    <col min="15366" max="15372" width="5.77734375" style="137" customWidth="1"/>
    <col min="15373" max="15373" width="7" style="137" customWidth="1"/>
    <col min="15374" max="15374" width="6.77734375" style="137" customWidth="1"/>
    <col min="15375" max="15616" width="11.44140625" style="137"/>
    <col min="15617" max="15617" width="5.77734375" style="137" customWidth="1"/>
    <col min="15618" max="15618" width="12.77734375" style="137" customWidth="1"/>
    <col min="15619" max="15621" width="10" style="137" customWidth="1"/>
    <col min="15622" max="15628" width="5.77734375" style="137" customWidth="1"/>
    <col min="15629" max="15629" width="7" style="137" customWidth="1"/>
    <col min="15630" max="15630" width="6.77734375" style="137" customWidth="1"/>
    <col min="15631" max="15872" width="11.44140625" style="137"/>
    <col min="15873" max="15873" width="5.77734375" style="137" customWidth="1"/>
    <col min="15874" max="15874" width="12.77734375" style="137" customWidth="1"/>
    <col min="15875" max="15877" width="10" style="137" customWidth="1"/>
    <col min="15878" max="15884" width="5.77734375" style="137" customWidth="1"/>
    <col min="15885" max="15885" width="7" style="137" customWidth="1"/>
    <col min="15886" max="15886" width="6.77734375" style="137" customWidth="1"/>
    <col min="15887" max="16128" width="11.44140625" style="137"/>
    <col min="16129" max="16129" width="5.77734375" style="137" customWidth="1"/>
    <col min="16130" max="16130" width="12.77734375" style="137" customWidth="1"/>
    <col min="16131" max="16133" width="10" style="137" customWidth="1"/>
    <col min="16134" max="16140" width="5.77734375" style="137" customWidth="1"/>
    <col min="16141" max="16141" width="7" style="137" customWidth="1"/>
    <col min="16142" max="16142" width="6.77734375" style="137" customWidth="1"/>
    <col min="16143" max="16384" width="11.44140625" style="137"/>
  </cols>
  <sheetData>
    <row r="1" spans="1:15" ht="24.9" customHeight="1" thickBot="1">
      <c r="A1" s="1676" t="s">
        <v>574</v>
      </c>
      <c r="B1" s="1676"/>
      <c r="C1" s="1676"/>
      <c r="D1" s="1676"/>
      <c r="E1" s="1676"/>
      <c r="F1" s="1676"/>
      <c r="G1" s="1676"/>
      <c r="H1" s="1676"/>
      <c r="I1" s="1676"/>
      <c r="J1" s="1676"/>
      <c r="K1" s="1676"/>
      <c r="L1" s="1676"/>
      <c r="M1" s="1676"/>
      <c r="N1" s="1676"/>
      <c r="O1"/>
    </row>
    <row r="2" spans="1:15" s="217" customFormat="1" ht="33" customHeight="1">
      <c r="A2" s="1677" t="s">
        <v>297</v>
      </c>
      <c r="B2" s="1679" t="s">
        <v>569</v>
      </c>
      <c r="C2" s="1680"/>
      <c r="D2" s="1681"/>
      <c r="E2" s="1685" t="s">
        <v>570</v>
      </c>
      <c r="F2" s="1687" t="s">
        <v>575</v>
      </c>
      <c r="G2" s="1688"/>
      <c r="H2" s="1688"/>
      <c r="I2" s="1688"/>
      <c r="J2" s="1688"/>
      <c r="K2" s="1688"/>
      <c r="L2" s="1688"/>
      <c r="M2" s="1689"/>
      <c r="N2" s="1685" t="s">
        <v>572</v>
      </c>
      <c r="O2" s="1685" t="s">
        <v>573</v>
      </c>
    </row>
    <row r="3" spans="1:15" ht="33" customHeight="1" thickBot="1">
      <c r="A3" s="1678"/>
      <c r="B3" s="1682"/>
      <c r="C3" s="1683"/>
      <c r="D3" s="1684"/>
      <c r="E3" s="1686"/>
      <c r="F3" s="1690"/>
      <c r="G3" s="1691"/>
      <c r="H3" s="1691"/>
      <c r="I3" s="1691"/>
      <c r="J3" s="1691"/>
      <c r="K3" s="1691"/>
      <c r="L3" s="1691"/>
      <c r="M3" s="1692"/>
      <c r="N3" s="1686"/>
      <c r="O3" s="1686"/>
    </row>
    <row r="4" spans="1:15" ht="18" customHeight="1">
      <c r="A4" s="930">
        <v>1</v>
      </c>
      <c r="B4" s="1702" t="s">
        <v>332</v>
      </c>
      <c r="C4" s="1703"/>
      <c r="D4" s="1704"/>
      <c r="E4" s="931">
        <v>69.5</v>
      </c>
      <c r="F4" s="1705"/>
      <c r="G4" s="1706"/>
      <c r="H4" s="1706"/>
      <c r="I4" s="1706"/>
      <c r="J4" s="1706"/>
      <c r="K4" s="1706"/>
      <c r="L4" s="1706"/>
      <c r="M4" s="1707"/>
      <c r="N4" s="930">
        <v>3</v>
      </c>
      <c r="O4" s="932"/>
    </row>
    <row r="5" spans="1:15" ht="18" customHeight="1">
      <c r="A5" s="933"/>
      <c r="B5" s="1696"/>
      <c r="C5" s="1697"/>
      <c r="D5" s="1698"/>
      <c r="E5" s="937"/>
      <c r="F5" s="1696" t="s">
        <v>1856</v>
      </c>
      <c r="G5" s="1697"/>
      <c r="H5" s="1697"/>
      <c r="I5" s="1697"/>
      <c r="J5" s="1697"/>
      <c r="K5" s="1697"/>
      <c r="L5" s="1697"/>
      <c r="M5" s="1698"/>
      <c r="N5" s="933">
        <v>1</v>
      </c>
      <c r="O5" s="932"/>
    </row>
    <row r="6" spans="1:15" ht="34.5" customHeight="1">
      <c r="A6" s="933"/>
      <c r="B6" s="1696"/>
      <c r="C6" s="1697"/>
      <c r="D6" s="1698"/>
      <c r="E6" s="937"/>
      <c r="F6" s="1696" t="s">
        <v>1857</v>
      </c>
      <c r="G6" s="1697"/>
      <c r="H6" s="1697"/>
      <c r="I6" s="1697"/>
      <c r="J6" s="1697"/>
      <c r="K6" s="1697"/>
      <c r="L6" s="1697"/>
      <c r="M6" s="1698"/>
      <c r="N6" s="933">
        <v>1</v>
      </c>
      <c r="O6" s="932"/>
    </row>
    <row r="7" spans="1:15" ht="18" customHeight="1">
      <c r="A7" s="933"/>
      <c r="B7" s="1696"/>
      <c r="C7" s="1697"/>
      <c r="D7" s="1698"/>
      <c r="E7" s="937"/>
      <c r="F7" s="1699" t="s">
        <v>1858</v>
      </c>
      <c r="G7" s="1700"/>
      <c r="H7" s="1700"/>
      <c r="I7" s="1700"/>
      <c r="J7" s="1700"/>
      <c r="K7" s="1700"/>
      <c r="L7" s="1700"/>
      <c r="M7" s="1701"/>
      <c r="N7" s="933">
        <v>1</v>
      </c>
      <c r="O7" s="932"/>
    </row>
    <row r="8" spans="1:15" ht="18" customHeight="1">
      <c r="A8" s="933"/>
      <c r="B8" s="1696"/>
      <c r="C8" s="1697"/>
      <c r="D8" s="1698"/>
      <c r="E8" s="937"/>
      <c r="F8" s="1696" t="s">
        <v>1859</v>
      </c>
      <c r="G8" s="1697"/>
      <c r="H8" s="1697"/>
      <c r="I8" s="1697"/>
      <c r="J8" s="1697"/>
      <c r="K8" s="1697"/>
      <c r="L8" s="1697"/>
      <c r="M8" s="1698"/>
      <c r="N8" s="933">
        <v>2</v>
      </c>
      <c r="O8" s="932"/>
    </row>
    <row r="9" spans="1:15" ht="18" customHeight="1">
      <c r="A9" s="933"/>
      <c r="B9" s="934"/>
      <c r="C9" s="935"/>
      <c r="D9" s="936"/>
      <c r="E9" s="937"/>
      <c r="F9" s="1693" t="s">
        <v>1860</v>
      </c>
      <c r="G9" s="1694"/>
      <c r="H9" s="1694"/>
      <c r="I9" s="1694"/>
      <c r="J9" s="1694"/>
      <c r="K9" s="1694"/>
      <c r="L9" s="1694"/>
      <c r="M9" s="1695"/>
      <c r="N9" s="933">
        <v>1</v>
      </c>
      <c r="O9" s="932"/>
    </row>
    <row r="10" spans="1:15" ht="18" customHeight="1">
      <c r="A10" s="933"/>
      <c r="B10" s="934"/>
      <c r="C10" s="935"/>
      <c r="D10" s="936"/>
      <c r="E10" s="937"/>
      <c r="F10" s="1693" t="s">
        <v>1861</v>
      </c>
      <c r="G10" s="1694"/>
      <c r="H10" s="1694"/>
      <c r="I10" s="1694"/>
      <c r="J10" s="1694"/>
      <c r="K10" s="1694"/>
      <c r="L10" s="1694"/>
      <c r="M10" s="1695"/>
      <c r="N10" s="933">
        <v>1</v>
      </c>
      <c r="O10" s="932"/>
    </row>
    <row r="11" spans="1:15" ht="18" customHeight="1">
      <c r="A11" s="933"/>
      <c r="B11" s="934"/>
      <c r="C11" s="935"/>
      <c r="D11" s="936"/>
      <c r="E11" s="937"/>
      <c r="F11" s="1693" t="s">
        <v>1862</v>
      </c>
      <c r="G11" s="1694"/>
      <c r="H11" s="1694"/>
      <c r="I11" s="1694"/>
      <c r="J11" s="1694"/>
      <c r="K11" s="1694"/>
      <c r="L11" s="1694"/>
      <c r="M11" s="1695"/>
      <c r="N11" s="933">
        <v>1</v>
      </c>
      <c r="O11" s="932"/>
    </row>
    <row r="12" spans="1:15" ht="18" customHeight="1">
      <c r="A12" s="933"/>
      <c r="B12" s="934"/>
      <c r="C12" s="935"/>
      <c r="D12" s="936"/>
      <c r="E12" s="937"/>
      <c r="F12" s="1693" t="s">
        <v>1863</v>
      </c>
      <c r="G12" s="1694"/>
      <c r="H12" s="1694"/>
      <c r="I12" s="1694"/>
      <c r="J12" s="1694"/>
      <c r="K12" s="1694"/>
      <c r="L12" s="1694"/>
      <c r="M12" s="1695"/>
      <c r="N12" s="933">
        <v>2</v>
      </c>
      <c r="O12" s="932"/>
    </row>
    <row r="13" spans="1:15" ht="18" customHeight="1">
      <c r="A13" s="933"/>
      <c r="B13" s="934"/>
      <c r="C13" s="935"/>
      <c r="D13" s="936"/>
      <c r="E13" s="937"/>
      <c r="F13" s="1693" t="s">
        <v>1864</v>
      </c>
      <c r="G13" s="1694"/>
      <c r="H13" s="1694"/>
      <c r="I13" s="1694"/>
      <c r="J13" s="1694"/>
      <c r="K13" s="1694"/>
      <c r="L13" s="1694"/>
      <c r="M13" s="1695"/>
      <c r="N13" s="933">
        <v>1</v>
      </c>
      <c r="O13" s="932"/>
    </row>
    <row r="14" spans="1:15" ht="18" customHeight="1">
      <c r="A14" s="933"/>
      <c r="B14" s="934"/>
      <c r="C14" s="935"/>
      <c r="D14" s="936"/>
      <c r="E14" s="937"/>
      <c r="F14" s="1693" t="s">
        <v>1865</v>
      </c>
      <c r="G14" s="1694"/>
      <c r="H14" s="1694"/>
      <c r="I14" s="1694"/>
      <c r="J14" s="1694"/>
      <c r="K14" s="1694"/>
      <c r="L14" s="1694"/>
      <c r="M14" s="1695"/>
      <c r="N14" s="933">
        <v>1</v>
      </c>
      <c r="O14" s="932"/>
    </row>
    <row r="15" spans="1:15" ht="18" customHeight="1">
      <c r="A15" s="933"/>
      <c r="B15" s="934"/>
      <c r="C15" s="935"/>
      <c r="D15" s="936"/>
      <c r="E15" s="937"/>
      <c r="F15" s="1693" t="s">
        <v>1866</v>
      </c>
      <c r="G15" s="1694"/>
      <c r="H15" s="1694"/>
      <c r="I15" s="1694"/>
      <c r="J15" s="1694"/>
      <c r="K15" s="1694"/>
      <c r="L15" s="1694"/>
      <c r="M15" s="1695"/>
      <c r="N15" s="933"/>
      <c r="O15" s="932"/>
    </row>
    <row r="16" spans="1:15" ht="18" customHeight="1">
      <c r="A16" s="933"/>
      <c r="B16" s="1696"/>
      <c r="C16" s="1697"/>
      <c r="D16" s="1698"/>
      <c r="E16" s="937"/>
      <c r="F16" s="1696" t="s">
        <v>1867</v>
      </c>
      <c r="G16" s="1697"/>
      <c r="H16" s="1697"/>
      <c r="I16" s="1697"/>
      <c r="J16" s="1697"/>
      <c r="K16" s="1697"/>
      <c r="L16" s="1697"/>
      <c r="M16" s="1698"/>
      <c r="N16" s="933">
        <v>1</v>
      </c>
      <c r="O16" s="932"/>
    </row>
    <row r="17" spans="1:15" ht="18" customHeight="1">
      <c r="A17" s="933"/>
      <c r="B17" s="934"/>
      <c r="C17" s="935"/>
      <c r="D17" s="936"/>
      <c r="E17" s="937"/>
      <c r="F17" s="1693" t="s">
        <v>1868</v>
      </c>
      <c r="G17" s="1694"/>
      <c r="H17" s="1694"/>
      <c r="I17" s="1694"/>
      <c r="J17" s="1694"/>
      <c r="K17" s="1694"/>
      <c r="L17" s="1694"/>
      <c r="M17" s="1695"/>
      <c r="N17" s="933">
        <v>1</v>
      </c>
      <c r="O17" s="932"/>
    </row>
    <row r="18" spans="1:15" ht="18" customHeight="1">
      <c r="A18" s="933"/>
      <c r="B18" s="1708"/>
      <c r="C18" s="1709"/>
      <c r="D18" s="1710"/>
      <c r="E18" s="937"/>
      <c r="F18" s="1696"/>
      <c r="G18" s="1697"/>
      <c r="H18" s="1697"/>
      <c r="I18" s="1697"/>
      <c r="J18" s="1697"/>
      <c r="K18" s="1697"/>
      <c r="L18" s="1697"/>
      <c r="M18" s="1698"/>
      <c r="N18" s="933"/>
      <c r="O18" s="932"/>
    </row>
    <row r="19" spans="1:15" ht="18" customHeight="1">
      <c r="A19" s="933">
        <v>2</v>
      </c>
      <c r="B19" s="1708" t="s">
        <v>1869</v>
      </c>
      <c r="C19" s="1709"/>
      <c r="D19" s="1710"/>
      <c r="E19" s="937">
        <v>40.5</v>
      </c>
      <c r="F19" s="1696" t="s">
        <v>1870</v>
      </c>
      <c r="G19" s="1697"/>
      <c r="H19" s="1697"/>
      <c r="I19" s="1697"/>
      <c r="J19" s="1697"/>
      <c r="K19" s="1697"/>
      <c r="L19" s="1697"/>
      <c r="M19" s="1698"/>
      <c r="N19" s="933">
        <v>15</v>
      </c>
      <c r="O19" s="932"/>
    </row>
    <row r="20" spans="1:15" ht="18" customHeight="1">
      <c r="A20" s="933"/>
      <c r="B20" s="1696"/>
      <c r="C20" s="1697"/>
      <c r="D20" s="1698"/>
      <c r="E20" s="937"/>
      <c r="F20" s="1696" t="s">
        <v>1871</v>
      </c>
      <c r="G20" s="1697"/>
      <c r="H20" s="1697"/>
      <c r="I20" s="1697"/>
      <c r="J20" s="1697"/>
      <c r="K20" s="1697"/>
      <c r="L20" s="1697"/>
      <c r="M20" s="1698"/>
      <c r="N20" s="933">
        <v>1</v>
      </c>
      <c r="O20" s="932"/>
    </row>
    <row r="21" spans="1:15" ht="18" customHeight="1">
      <c r="A21" s="933"/>
      <c r="B21" s="1696"/>
      <c r="C21" s="1697"/>
      <c r="D21" s="1698"/>
      <c r="E21" s="937"/>
      <c r="F21" s="1696" t="s">
        <v>1872</v>
      </c>
      <c r="G21" s="1697"/>
      <c r="H21" s="1697"/>
      <c r="I21" s="1697"/>
      <c r="J21" s="1697"/>
      <c r="K21" s="1697"/>
      <c r="L21" s="1697"/>
      <c r="M21" s="1698"/>
      <c r="N21" s="933">
        <v>1</v>
      </c>
      <c r="O21" s="932"/>
    </row>
    <row r="22" spans="1:15" ht="18" customHeight="1">
      <c r="A22" s="933"/>
      <c r="B22" s="1708"/>
      <c r="C22" s="1709"/>
      <c r="D22" s="1710"/>
      <c r="E22" s="937"/>
      <c r="F22" s="1696" t="s">
        <v>1873</v>
      </c>
      <c r="G22" s="1697"/>
      <c r="H22" s="1697"/>
      <c r="I22" s="1697"/>
      <c r="J22" s="1697"/>
      <c r="K22" s="1697"/>
      <c r="L22" s="1697"/>
      <c r="M22" s="1698"/>
      <c r="N22" s="933">
        <v>1</v>
      </c>
      <c r="O22" s="932"/>
    </row>
    <row r="23" spans="1:15" ht="18" customHeight="1">
      <c r="A23" s="933"/>
      <c r="B23" s="941"/>
      <c r="C23" s="942"/>
      <c r="D23" s="943"/>
      <c r="E23" s="937"/>
      <c r="F23" s="934"/>
      <c r="G23" s="935"/>
      <c r="H23" s="935"/>
      <c r="I23" s="935"/>
      <c r="J23" s="935"/>
      <c r="K23" s="935"/>
      <c r="L23" s="935"/>
      <c r="M23" s="936"/>
      <c r="N23" s="933"/>
      <c r="O23" s="932"/>
    </row>
    <row r="24" spans="1:15" ht="18" customHeight="1">
      <c r="A24" s="933">
        <v>3</v>
      </c>
      <c r="B24" s="1708" t="s">
        <v>1874</v>
      </c>
      <c r="C24" s="1709"/>
      <c r="D24" s="1710"/>
      <c r="E24" s="937">
        <v>41.6</v>
      </c>
      <c r="F24" s="1696" t="s">
        <v>1870</v>
      </c>
      <c r="G24" s="1697"/>
      <c r="H24" s="1697"/>
      <c r="I24" s="1697"/>
      <c r="J24" s="1697"/>
      <c r="K24" s="1697"/>
      <c r="L24" s="1697"/>
      <c r="M24" s="1698"/>
      <c r="N24" s="933">
        <v>10</v>
      </c>
      <c r="O24" s="932"/>
    </row>
    <row r="25" spans="1:15" ht="18" customHeight="1">
      <c r="A25" s="933"/>
      <c r="B25" s="1696"/>
      <c r="C25" s="1697"/>
      <c r="D25" s="1698"/>
      <c r="E25" s="937"/>
      <c r="F25" s="1696" t="s">
        <v>1875</v>
      </c>
      <c r="G25" s="1697"/>
      <c r="H25" s="1697"/>
      <c r="I25" s="1697"/>
      <c r="J25" s="1697"/>
      <c r="K25" s="1697"/>
      <c r="L25" s="1697"/>
      <c r="M25" s="1698"/>
      <c r="N25" s="933">
        <v>1</v>
      </c>
      <c r="O25" s="932"/>
    </row>
    <row r="26" spans="1:15" ht="18" customHeight="1">
      <c r="A26" s="933"/>
      <c r="B26" s="1696"/>
      <c r="C26" s="1697"/>
      <c r="D26" s="1698"/>
      <c r="E26" s="937"/>
      <c r="F26" s="1696" t="s">
        <v>1871</v>
      </c>
      <c r="G26" s="1697"/>
      <c r="H26" s="1697"/>
      <c r="I26" s="1697"/>
      <c r="J26" s="1697"/>
      <c r="K26" s="1697"/>
      <c r="L26" s="1697"/>
      <c r="M26" s="1698"/>
      <c r="N26" s="933">
        <v>1</v>
      </c>
      <c r="O26" s="932"/>
    </row>
    <row r="27" spans="1:15" ht="18" customHeight="1">
      <c r="A27" s="944"/>
      <c r="B27" s="1708"/>
      <c r="C27" s="1711"/>
      <c r="D27" s="1712"/>
      <c r="E27" s="947"/>
      <c r="F27" s="1696" t="s">
        <v>1872</v>
      </c>
      <c r="G27" s="1697"/>
      <c r="H27" s="1697"/>
      <c r="I27" s="1697"/>
      <c r="J27" s="1697"/>
      <c r="K27" s="1697"/>
      <c r="L27" s="1697"/>
      <c r="M27" s="1698"/>
      <c r="N27" s="944">
        <v>1</v>
      </c>
      <c r="O27" s="932"/>
    </row>
    <row r="28" spans="1:15" ht="18" customHeight="1">
      <c r="A28" s="944"/>
      <c r="B28" s="941"/>
      <c r="C28" s="945"/>
      <c r="D28" s="946"/>
      <c r="E28" s="947"/>
      <c r="F28" s="1696" t="s">
        <v>1873</v>
      </c>
      <c r="G28" s="1697"/>
      <c r="H28" s="1697"/>
      <c r="I28" s="1697"/>
      <c r="J28" s="1697"/>
      <c r="K28" s="1697"/>
      <c r="L28" s="1697"/>
      <c r="M28" s="1698"/>
      <c r="N28" s="944">
        <v>1</v>
      </c>
      <c r="O28" s="932"/>
    </row>
    <row r="29" spans="1:15" ht="18" customHeight="1">
      <c r="A29" s="944"/>
      <c r="B29" s="941"/>
      <c r="C29" s="945"/>
      <c r="D29" s="946"/>
      <c r="E29" s="947"/>
      <c r="F29" s="934"/>
      <c r="G29" s="935"/>
      <c r="H29" s="935"/>
      <c r="I29" s="935"/>
      <c r="J29" s="935"/>
      <c r="K29" s="935"/>
      <c r="L29" s="935"/>
      <c r="M29" s="936"/>
      <c r="N29" s="944"/>
      <c r="O29" s="932"/>
    </row>
    <row r="30" spans="1:15" ht="18" customHeight="1">
      <c r="A30" s="944">
        <v>4</v>
      </c>
      <c r="B30" s="1708" t="s">
        <v>1876</v>
      </c>
      <c r="C30" s="1711"/>
      <c r="D30" s="1712"/>
      <c r="E30" s="947">
        <v>64</v>
      </c>
      <c r="F30" s="1696" t="s">
        <v>1870</v>
      </c>
      <c r="G30" s="1697"/>
      <c r="H30" s="1697"/>
      <c r="I30" s="1697"/>
      <c r="J30" s="1697"/>
      <c r="K30" s="1697"/>
      <c r="L30" s="1697"/>
      <c r="M30" s="1698"/>
      <c r="N30" s="944">
        <v>15</v>
      </c>
      <c r="O30" s="932"/>
    </row>
    <row r="31" spans="1:15" ht="18" customHeight="1">
      <c r="A31" s="944"/>
      <c r="B31" s="948"/>
      <c r="C31" s="949"/>
      <c r="D31" s="950"/>
      <c r="E31" s="947"/>
      <c r="F31" s="1696" t="s">
        <v>1877</v>
      </c>
      <c r="G31" s="1697"/>
      <c r="H31" s="1697"/>
      <c r="I31" s="1697"/>
      <c r="J31" s="1697"/>
      <c r="K31" s="1697"/>
      <c r="L31" s="1697"/>
      <c r="M31" s="1698"/>
      <c r="N31" s="944">
        <v>1</v>
      </c>
      <c r="O31" s="932"/>
    </row>
    <row r="32" spans="1:15" ht="18" customHeight="1">
      <c r="A32" s="944"/>
      <c r="B32" s="948"/>
      <c r="C32" s="949"/>
      <c r="D32" s="950"/>
      <c r="E32" s="947"/>
      <c r="F32" s="1696" t="s">
        <v>1878</v>
      </c>
      <c r="G32" s="1697"/>
      <c r="H32" s="1697"/>
      <c r="I32" s="1697"/>
      <c r="J32" s="1697"/>
      <c r="K32" s="1697"/>
      <c r="L32" s="1697"/>
      <c r="M32" s="1698"/>
      <c r="N32" s="944">
        <v>1</v>
      </c>
      <c r="O32" s="932"/>
    </row>
    <row r="33" spans="1:15" ht="18" customHeight="1">
      <c r="A33" s="944"/>
      <c r="B33" s="1708"/>
      <c r="C33" s="1709"/>
      <c r="D33" s="1710"/>
      <c r="E33" s="937"/>
      <c r="F33" s="1696" t="s">
        <v>1871</v>
      </c>
      <c r="G33" s="1697"/>
      <c r="H33" s="1697"/>
      <c r="I33" s="1697"/>
      <c r="J33" s="1697"/>
      <c r="K33" s="1697"/>
      <c r="L33" s="1697"/>
      <c r="M33" s="1698"/>
      <c r="N33" s="933">
        <v>1</v>
      </c>
      <c r="O33" s="932"/>
    </row>
    <row r="34" spans="1:15" ht="18" customHeight="1">
      <c r="A34" s="944"/>
      <c r="B34" s="1708"/>
      <c r="C34" s="1709"/>
      <c r="D34" s="1710"/>
      <c r="E34" s="937"/>
      <c r="F34" s="1696" t="s">
        <v>1872</v>
      </c>
      <c r="G34" s="1697"/>
      <c r="H34" s="1697"/>
      <c r="I34" s="1697"/>
      <c r="J34" s="1697"/>
      <c r="K34" s="1697"/>
      <c r="L34" s="1697"/>
      <c r="M34" s="1698"/>
      <c r="N34" s="933">
        <v>1</v>
      </c>
      <c r="O34" s="932"/>
    </row>
    <row r="35" spans="1:15" ht="18" customHeight="1">
      <c r="A35" s="944"/>
      <c r="B35" s="1708"/>
      <c r="C35" s="1709"/>
      <c r="D35" s="1710"/>
      <c r="E35" s="937"/>
      <c r="F35" s="1696"/>
      <c r="G35" s="1697"/>
      <c r="H35" s="1697"/>
      <c r="I35" s="1697"/>
      <c r="J35" s="1697"/>
      <c r="K35" s="1697"/>
      <c r="L35" s="1697"/>
      <c r="M35" s="1698"/>
      <c r="N35" s="933"/>
      <c r="O35" s="932"/>
    </row>
    <row r="36" spans="1:15" ht="18" customHeight="1">
      <c r="A36" s="944">
        <v>5</v>
      </c>
      <c r="B36" s="1708" t="s">
        <v>1879</v>
      </c>
      <c r="C36" s="1709"/>
      <c r="D36" s="1710"/>
      <c r="E36" s="937">
        <v>64</v>
      </c>
      <c r="F36" s="1696" t="s">
        <v>1880</v>
      </c>
      <c r="G36" s="1697"/>
      <c r="H36" s="1697"/>
      <c r="I36" s="1697"/>
      <c r="J36" s="1697"/>
      <c r="K36" s="1697"/>
      <c r="L36" s="1697"/>
      <c r="M36" s="1698"/>
      <c r="N36" s="933">
        <v>16</v>
      </c>
      <c r="O36" s="932"/>
    </row>
    <row r="37" spans="1:15" ht="18" customHeight="1">
      <c r="A37" s="944"/>
      <c r="B37" s="1696"/>
      <c r="C37" s="1697"/>
      <c r="D37" s="1698"/>
      <c r="E37" s="937"/>
      <c r="F37" s="1696" t="s">
        <v>1871</v>
      </c>
      <c r="G37" s="1697"/>
      <c r="H37" s="1697"/>
      <c r="I37" s="1697"/>
      <c r="J37" s="1697"/>
      <c r="K37" s="1697"/>
      <c r="L37" s="1697"/>
      <c r="M37" s="1698"/>
      <c r="N37" s="933">
        <v>1</v>
      </c>
      <c r="O37" s="932"/>
    </row>
    <row r="38" spans="1:15" ht="18" customHeight="1">
      <c r="A38" s="944"/>
      <c r="B38" s="934"/>
      <c r="C38" s="935"/>
      <c r="D38" s="936"/>
      <c r="E38" s="937"/>
      <c r="F38" s="1696" t="s">
        <v>1872</v>
      </c>
      <c r="G38" s="1697"/>
      <c r="H38" s="1697"/>
      <c r="I38" s="1697"/>
      <c r="J38" s="1697"/>
      <c r="K38" s="1697"/>
      <c r="L38" s="1697"/>
      <c r="M38" s="1698"/>
      <c r="N38" s="933">
        <v>2</v>
      </c>
      <c r="O38" s="932"/>
    </row>
    <row r="39" spans="1:15" ht="18" customHeight="1">
      <c r="A39" s="944"/>
      <c r="B39" s="934"/>
      <c r="C39" s="935"/>
      <c r="D39" s="936"/>
      <c r="E39" s="937"/>
      <c r="F39" s="1696" t="s">
        <v>1873</v>
      </c>
      <c r="G39" s="1697"/>
      <c r="H39" s="1697"/>
      <c r="I39" s="1697"/>
      <c r="J39" s="1697"/>
      <c r="K39" s="1697"/>
      <c r="L39" s="1697"/>
      <c r="M39" s="1698"/>
      <c r="N39" s="933">
        <v>1</v>
      </c>
      <c r="O39" s="932"/>
    </row>
    <row r="40" spans="1:15" ht="18" customHeight="1">
      <c r="A40" s="944"/>
      <c r="B40" s="934"/>
      <c r="C40" s="935"/>
      <c r="D40" s="936"/>
      <c r="E40" s="937"/>
      <c r="F40" s="1696" t="s">
        <v>1875</v>
      </c>
      <c r="G40" s="1697"/>
      <c r="H40" s="1697"/>
      <c r="I40" s="1697"/>
      <c r="J40" s="1697"/>
      <c r="K40" s="1697"/>
      <c r="L40" s="1697"/>
      <c r="M40" s="1698"/>
      <c r="N40" s="933">
        <v>1</v>
      </c>
      <c r="O40" s="932"/>
    </row>
    <row r="41" spans="1:15" ht="18" customHeight="1">
      <c r="A41" s="944"/>
      <c r="B41" s="934"/>
      <c r="C41" s="935"/>
      <c r="D41" s="936"/>
      <c r="E41" s="937"/>
      <c r="F41" s="1696" t="s">
        <v>1881</v>
      </c>
      <c r="G41" s="1697"/>
      <c r="H41" s="1697"/>
      <c r="I41" s="1697"/>
      <c r="J41" s="1697"/>
      <c r="K41" s="1697"/>
      <c r="L41" s="1697"/>
      <c r="M41" s="1698"/>
      <c r="N41" s="933">
        <v>1</v>
      </c>
      <c r="O41" s="932"/>
    </row>
    <row r="42" spans="1:15" ht="18" customHeight="1">
      <c r="A42" s="944"/>
      <c r="B42" s="934"/>
      <c r="C42" s="935"/>
      <c r="D42" s="936"/>
      <c r="E42" s="937"/>
      <c r="F42" s="1696"/>
      <c r="G42" s="1697"/>
      <c r="H42" s="1697"/>
      <c r="I42" s="1697"/>
      <c r="J42" s="1697"/>
      <c r="K42" s="1697"/>
      <c r="L42" s="1697"/>
      <c r="M42" s="1698"/>
      <c r="N42" s="933">
        <v>1</v>
      </c>
      <c r="O42" s="932"/>
    </row>
    <row r="43" spans="1:15" ht="18" customHeight="1">
      <c r="A43" s="944">
        <v>6</v>
      </c>
      <c r="B43" s="1713" t="s">
        <v>1680</v>
      </c>
      <c r="C43" s="1714"/>
      <c r="D43" s="1715"/>
      <c r="E43" s="937"/>
      <c r="F43" s="1696" t="s">
        <v>1880</v>
      </c>
      <c r="G43" s="1697"/>
      <c r="H43" s="1697"/>
      <c r="I43" s="1697"/>
      <c r="J43" s="1697"/>
      <c r="K43" s="1697"/>
      <c r="L43" s="1697"/>
      <c r="M43" s="1698"/>
      <c r="N43" s="933">
        <v>10</v>
      </c>
      <c r="O43" s="932"/>
    </row>
    <row r="44" spans="1:15" ht="18" customHeight="1">
      <c r="A44" s="944"/>
      <c r="B44" s="934"/>
      <c r="C44" s="935"/>
      <c r="D44" s="936"/>
      <c r="E44" s="937"/>
      <c r="F44" s="1696" t="s">
        <v>1871</v>
      </c>
      <c r="G44" s="1697"/>
      <c r="H44" s="1697"/>
      <c r="I44" s="1697"/>
      <c r="J44" s="1697"/>
      <c r="K44" s="1697"/>
      <c r="L44" s="1697"/>
      <c r="M44" s="1698"/>
      <c r="N44" s="933">
        <v>1</v>
      </c>
      <c r="O44" s="932"/>
    </row>
    <row r="45" spans="1:15" ht="18" customHeight="1">
      <c r="A45" s="944"/>
      <c r="B45" s="934"/>
      <c r="C45" s="935"/>
      <c r="D45" s="936"/>
      <c r="E45" s="937"/>
      <c r="F45" s="1696" t="s">
        <v>1872</v>
      </c>
      <c r="G45" s="1697"/>
      <c r="H45" s="1697"/>
      <c r="I45" s="1697"/>
      <c r="J45" s="1697"/>
      <c r="K45" s="1697"/>
      <c r="L45" s="1697"/>
      <c r="M45" s="1698"/>
      <c r="N45" s="933">
        <v>1</v>
      </c>
      <c r="O45" s="932"/>
    </row>
    <row r="46" spans="1:15" ht="18" customHeight="1">
      <c r="A46" s="944"/>
      <c r="B46" s="1696"/>
      <c r="C46" s="1697"/>
      <c r="D46" s="1698"/>
      <c r="E46" s="937"/>
      <c r="F46" s="1696" t="s">
        <v>1873</v>
      </c>
      <c r="G46" s="1697"/>
      <c r="H46" s="1697"/>
      <c r="I46" s="1697"/>
      <c r="J46" s="1697"/>
      <c r="K46" s="1697"/>
      <c r="L46" s="1697"/>
      <c r="M46" s="1698"/>
      <c r="N46" s="933">
        <v>1</v>
      </c>
      <c r="O46" s="932"/>
    </row>
    <row r="47" spans="1:15" ht="18" customHeight="1">
      <c r="A47" s="944">
        <v>7</v>
      </c>
      <c r="B47" s="1713" t="s">
        <v>1675</v>
      </c>
      <c r="C47" s="1714"/>
      <c r="D47" s="1715"/>
      <c r="E47" s="937"/>
      <c r="F47" s="1696" t="s">
        <v>1880</v>
      </c>
      <c r="G47" s="1697"/>
      <c r="H47" s="1697"/>
      <c r="I47" s="1697"/>
      <c r="J47" s="1697"/>
      <c r="K47" s="1697"/>
      <c r="L47" s="1697"/>
      <c r="M47" s="1698"/>
      <c r="N47" s="933">
        <v>7</v>
      </c>
      <c r="O47" s="932"/>
    </row>
    <row r="48" spans="1:15" ht="18" customHeight="1">
      <c r="A48" s="944"/>
      <c r="B48" s="1696"/>
      <c r="C48" s="1697"/>
      <c r="D48" s="1698"/>
      <c r="E48" s="937"/>
      <c r="F48" s="1696" t="s">
        <v>1882</v>
      </c>
      <c r="G48" s="1697"/>
      <c r="H48" s="1697"/>
      <c r="I48" s="1697"/>
      <c r="J48" s="1697"/>
      <c r="K48" s="1697"/>
      <c r="L48" s="1697"/>
      <c r="M48" s="1698"/>
      <c r="N48" s="933">
        <v>1</v>
      </c>
      <c r="O48" s="932"/>
    </row>
    <row r="49" spans="1:15" ht="18" customHeight="1">
      <c r="A49" s="944"/>
      <c r="B49" s="1696"/>
      <c r="C49" s="1697"/>
      <c r="D49" s="1698"/>
      <c r="E49" s="937"/>
      <c r="F49" s="1696" t="s">
        <v>1883</v>
      </c>
      <c r="G49" s="1697"/>
      <c r="H49" s="1697"/>
      <c r="I49" s="1697"/>
      <c r="J49" s="1697"/>
      <c r="K49" s="1697"/>
      <c r="L49" s="1697"/>
      <c r="M49" s="1698"/>
      <c r="N49" s="933">
        <v>1</v>
      </c>
      <c r="O49" s="932"/>
    </row>
    <row r="50" spans="1:15" ht="18" customHeight="1">
      <c r="A50" s="944"/>
      <c r="B50" s="1696"/>
      <c r="C50" s="1697"/>
      <c r="D50" s="1698"/>
      <c r="E50" s="937"/>
      <c r="F50" s="1696" t="s">
        <v>1884</v>
      </c>
      <c r="G50" s="1697"/>
      <c r="H50" s="1697"/>
      <c r="I50" s="1697"/>
      <c r="J50" s="1697"/>
      <c r="K50" s="1697"/>
      <c r="L50" s="1697"/>
      <c r="M50" s="1698"/>
      <c r="N50" s="933">
        <v>1</v>
      </c>
      <c r="O50" s="932"/>
    </row>
    <row r="51" spans="1:15" ht="18" customHeight="1">
      <c r="A51" s="944"/>
      <c r="B51" s="1696"/>
      <c r="C51" s="1697"/>
      <c r="D51" s="1698"/>
      <c r="E51" s="937"/>
      <c r="F51" s="1696" t="s">
        <v>1885</v>
      </c>
      <c r="G51" s="1697"/>
      <c r="H51" s="1697"/>
      <c r="I51" s="1697"/>
      <c r="J51" s="1697"/>
      <c r="K51" s="1697"/>
      <c r="L51" s="1697"/>
      <c r="M51" s="1698"/>
      <c r="N51" s="933">
        <v>1</v>
      </c>
      <c r="O51" s="932"/>
    </row>
    <row r="52" spans="1:15" ht="18" customHeight="1">
      <c r="A52" s="944"/>
      <c r="B52" s="934"/>
      <c r="C52" s="935"/>
      <c r="D52" s="936"/>
      <c r="E52" s="937"/>
      <c r="F52" s="1696" t="s">
        <v>1886</v>
      </c>
      <c r="G52" s="1697"/>
      <c r="H52" s="1697"/>
      <c r="I52" s="1697"/>
      <c r="J52" s="1697"/>
      <c r="K52" s="1697"/>
      <c r="L52" s="1697"/>
      <c r="M52" s="1698"/>
      <c r="N52" s="933">
        <v>1</v>
      </c>
      <c r="O52" s="932"/>
    </row>
    <row r="53" spans="1:15" ht="18" customHeight="1">
      <c r="A53" s="944"/>
      <c r="B53" s="934"/>
      <c r="C53" s="935"/>
      <c r="D53" s="936"/>
      <c r="E53" s="937"/>
      <c r="F53" s="1696" t="s">
        <v>1887</v>
      </c>
      <c r="G53" s="1697"/>
      <c r="H53" s="1697"/>
      <c r="I53" s="1697"/>
      <c r="J53" s="1697"/>
      <c r="K53" s="1697"/>
      <c r="L53" s="1697"/>
      <c r="M53" s="1698"/>
      <c r="N53" s="933">
        <v>1</v>
      </c>
      <c r="O53" s="932"/>
    </row>
    <row r="54" spans="1:15" ht="18" customHeight="1">
      <c r="A54" s="944"/>
      <c r="B54" s="934"/>
      <c r="C54" s="935"/>
      <c r="D54" s="936"/>
      <c r="E54" s="937"/>
      <c r="F54" s="1696" t="s">
        <v>1888</v>
      </c>
      <c r="G54" s="1697"/>
      <c r="H54" s="1697"/>
      <c r="I54" s="1697"/>
      <c r="J54" s="1697"/>
      <c r="K54" s="1697"/>
      <c r="L54" s="1697"/>
      <c r="M54" s="1698"/>
      <c r="N54" s="933">
        <v>1</v>
      </c>
      <c r="O54" s="932"/>
    </row>
    <row r="55" spans="1:15" ht="18" customHeight="1">
      <c r="A55" s="933"/>
      <c r="B55" s="934"/>
      <c r="C55" s="935"/>
      <c r="D55" s="936"/>
      <c r="E55" s="937"/>
      <c r="F55" s="1696" t="s">
        <v>1889</v>
      </c>
      <c r="G55" s="1697"/>
      <c r="H55" s="1697"/>
      <c r="I55" s="1697"/>
      <c r="J55" s="1697"/>
      <c r="K55" s="1697"/>
      <c r="L55" s="1697"/>
      <c r="M55" s="1698"/>
      <c r="N55" s="933">
        <v>1</v>
      </c>
      <c r="O55" s="932"/>
    </row>
    <row r="56" spans="1:15" ht="18" customHeight="1">
      <c r="A56" s="951"/>
      <c r="B56" s="934"/>
      <c r="C56" s="935"/>
      <c r="D56" s="936"/>
      <c r="E56" s="937"/>
      <c r="F56" s="1696" t="s">
        <v>1890</v>
      </c>
      <c r="G56" s="1697"/>
      <c r="H56" s="1697"/>
      <c r="I56" s="1697"/>
      <c r="J56" s="1697"/>
      <c r="K56" s="1697"/>
      <c r="L56" s="1697"/>
      <c r="M56" s="1698"/>
      <c r="N56" s="933">
        <v>1</v>
      </c>
      <c r="O56" s="932"/>
    </row>
    <row r="57" spans="1:15" ht="18" customHeight="1">
      <c r="A57" s="951"/>
      <c r="B57" s="934"/>
      <c r="C57" s="935"/>
      <c r="D57" s="936"/>
      <c r="E57" s="937"/>
      <c r="F57" s="1696" t="s">
        <v>1891</v>
      </c>
      <c r="G57" s="1697"/>
      <c r="H57" s="1697"/>
      <c r="I57" s="1697"/>
      <c r="J57" s="1697"/>
      <c r="K57" s="1697"/>
      <c r="L57" s="1697"/>
      <c r="M57" s="1698"/>
      <c r="N57" s="933">
        <v>3</v>
      </c>
      <c r="O57" s="933"/>
    </row>
    <row r="58" spans="1:15">
      <c r="A58" s="951"/>
      <c r="B58" s="934"/>
      <c r="C58" s="935"/>
      <c r="D58" s="936"/>
      <c r="E58" s="937"/>
      <c r="F58" s="1696" t="s">
        <v>1892</v>
      </c>
      <c r="G58" s="1697"/>
      <c r="H58" s="1697"/>
      <c r="I58" s="1697"/>
      <c r="J58" s="1697"/>
      <c r="K58" s="1697"/>
      <c r="L58" s="1697"/>
      <c r="M58" s="1698"/>
      <c r="N58" s="933">
        <v>2</v>
      </c>
      <c r="O58" s="933"/>
    </row>
    <row r="59" spans="1:15">
      <c r="A59" s="951"/>
      <c r="B59" s="934"/>
      <c r="C59" s="935"/>
      <c r="D59" s="936"/>
      <c r="E59" s="937"/>
      <c r="F59" s="1696" t="s">
        <v>1893</v>
      </c>
      <c r="G59" s="1697"/>
      <c r="H59" s="1697"/>
      <c r="I59" s="1697"/>
      <c r="J59" s="1697"/>
      <c r="K59" s="1697"/>
      <c r="L59" s="1697"/>
      <c r="M59" s="1698"/>
      <c r="N59" s="933">
        <v>1</v>
      </c>
      <c r="O59" s="933"/>
    </row>
    <row r="60" spans="1:15">
      <c r="A60" s="951"/>
      <c r="B60" s="934"/>
      <c r="C60" s="935"/>
      <c r="D60" s="936"/>
      <c r="E60" s="937"/>
      <c r="F60" s="1696" t="s">
        <v>1894</v>
      </c>
      <c r="G60" s="1697"/>
      <c r="H60" s="1697"/>
      <c r="I60" s="1697"/>
      <c r="J60" s="1697"/>
      <c r="K60" s="1697"/>
      <c r="L60" s="1697"/>
      <c r="M60" s="1698"/>
      <c r="N60" s="933">
        <v>1</v>
      </c>
      <c r="O60" s="933"/>
    </row>
    <row r="61" spans="1:15">
      <c r="A61" s="951"/>
      <c r="B61" s="934"/>
      <c r="C61" s="935"/>
      <c r="D61" s="936"/>
      <c r="E61" s="937"/>
      <c r="F61" s="1696" t="s">
        <v>1895</v>
      </c>
      <c r="G61" s="1697"/>
      <c r="H61" s="1697"/>
      <c r="I61" s="1697"/>
      <c r="J61" s="1697"/>
      <c r="K61" s="1697"/>
      <c r="L61" s="1697"/>
      <c r="M61" s="1698"/>
      <c r="N61" s="933">
        <v>6</v>
      </c>
      <c r="O61" s="933"/>
    </row>
    <row r="62" spans="1:15">
      <c r="A62" s="952"/>
      <c r="B62" s="953"/>
      <c r="C62" s="935"/>
      <c r="D62" s="936"/>
      <c r="E62" s="937"/>
      <c r="F62" s="1696" t="s">
        <v>1896</v>
      </c>
      <c r="G62" s="1697"/>
      <c r="H62" s="1697"/>
      <c r="I62" s="1697"/>
      <c r="J62" s="1697"/>
      <c r="K62" s="1697"/>
      <c r="L62" s="1697"/>
      <c r="M62" s="1698"/>
      <c r="N62" s="933">
        <v>1</v>
      </c>
      <c r="O62" s="933"/>
    </row>
    <row r="63" spans="1:15">
      <c r="A63" s="951"/>
      <c r="B63" s="934"/>
      <c r="C63" s="935"/>
      <c r="D63" s="936"/>
      <c r="E63" s="937"/>
      <c r="F63" s="1696" t="s">
        <v>1897</v>
      </c>
      <c r="G63" s="1697"/>
      <c r="H63" s="1697"/>
      <c r="I63" s="1697"/>
      <c r="J63" s="1697"/>
      <c r="K63" s="1697"/>
      <c r="L63" s="1697"/>
      <c r="M63" s="1698"/>
      <c r="N63" s="933">
        <v>1</v>
      </c>
      <c r="O63" s="933"/>
    </row>
    <row r="64" spans="1:15">
      <c r="A64" s="951"/>
      <c r="B64" s="938"/>
      <c r="C64" s="939"/>
      <c r="D64" s="940"/>
      <c r="E64" s="937"/>
      <c r="F64" s="1696" t="s">
        <v>1898</v>
      </c>
      <c r="G64" s="1697"/>
      <c r="H64" s="1697"/>
      <c r="I64" s="1697"/>
      <c r="J64" s="1697"/>
      <c r="K64" s="1697"/>
      <c r="L64" s="1697"/>
      <c r="M64" s="1698"/>
      <c r="N64" s="933">
        <v>1</v>
      </c>
      <c r="O64" s="933"/>
    </row>
    <row r="65" spans="1:15">
      <c r="A65" s="951"/>
      <c r="B65" s="1693"/>
      <c r="C65" s="1694"/>
      <c r="D65" s="1695"/>
      <c r="E65" s="937"/>
      <c r="F65" s="1716" t="s">
        <v>1899</v>
      </c>
      <c r="G65" s="1716"/>
      <c r="H65" s="1716"/>
      <c r="I65" s="1716"/>
      <c r="J65" s="1716"/>
      <c r="K65" s="1716"/>
      <c r="L65" s="1716"/>
      <c r="M65" s="1716"/>
      <c r="N65" s="933">
        <v>1</v>
      </c>
      <c r="O65" s="933"/>
    </row>
    <row r="66" spans="1:15">
      <c r="A66" s="799"/>
      <c r="B66" s="954"/>
      <c r="C66" s="955"/>
      <c r="D66" s="956"/>
      <c r="E66" s="957"/>
      <c r="F66" s="1697" t="s">
        <v>1900</v>
      </c>
      <c r="G66" s="1697"/>
      <c r="H66" s="1697"/>
      <c r="I66" s="1697"/>
      <c r="J66" s="1697"/>
      <c r="K66" s="1697"/>
      <c r="L66" s="1697"/>
      <c r="M66" s="1697"/>
      <c r="N66" s="933">
        <v>1</v>
      </c>
      <c r="O66" s="802"/>
    </row>
    <row r="67" spans="1:15">
      <c r="A67" s="801"/>
      <c r="B67" s="803"/>
      <c r="C67" s="800"/>
      <c r="D67" s="804"/>
      <c r="E67" s="957"/>
      <c r="F67" s="1697" t="s">
        <v>1901</v>
      </c>
      <c r="G67" s="1697"/>
      <c r="H67" s="1697"/>
      <c r="I67" s="1697"/>
      <c r="J67" s="1697"/>
      <c r="K67" s="1697"/>
      <c r="L67" s="1697"/>
      <c r="M67" s="1697"/>
      <c r="N67" s="933">
        <v>1</v>
      </c>
      <c r="O67" s="802"/>
    </row>
    <row r="68" spans="1:15">
      <c r="A68" s="801"/>
      <c r="B68" s="803"/>
      <c r="C68" s="800"/>
      <c r="D68" s="804"/>
      <c r="E68" s="957"/>
      <c r="F68" s="1697" t="s">
        <v>1902</v>
      </c>
      <c r="G68" s="1697"/>
      <c r="H68" s="1697"/>
      <c r="I68" s="1697"/>
      <c r="J68" s="1697"/>
      <c r="K68" s="1697"/>
      <c r="L68" s="1697"/>
      <c r="M68" s="1697"/>
      <c r="N68" s="933">
        <v>1</v>
      </c>
      <c r="O68" s="802"/>
    </row>
    <row r="69" spans="1:15">
      <c r="A69" s="801"/>
      <c r="B69" s="1717"/>
      <c r="C69" s="1718"/>
      <c r="D69" s="1719"/>
      <c r="E69" s="957"/>
      <c r="F69" s="1696" t="s">
        <v>1903</v>
      </c>
      <c r="G69" s="1697"/>
      <c r="H69" s="1697"/>
      <c r="I69" s="1697"/>
      <c r="J69" s="1697"/>
      <c r="K69" s="1697"/>
      <c r="L69" s="1697"/>
      <c r="M69" s="1698"/>
      <c r="N69" s="933">
        <v>1</v>
      </c>
      <c r="O69" s="802"/>
    </row>
    <row r="70" spans="1:15">
      <c r="A70" s="801"/>
      <c r="B70" s="1717"/>
      <c r="C70" s="1718"/>
      <c r="D70" s="1719"/>
      <c r="E70" s="957"/>
      <c r="F70" s="1696" t="s">
        <v>1904</v>
      </c>
      <c r="G70" s="1697"/>
      <c r="H70" s="1697"/>
      <c r="I70" s="1697"/>
      <c r="J70" s="1697"/>
      <c r="K70" s="1697"/>
      <c r="L70" s="1697"/>
      <c r="M70" s="1698"/>
      <c r="N70" s="933">
        <v>3</v>
      </c>
      <c r="O70" s="923"/>
    </row>
    <row r="71" spans="1:15">
      <c r="A71" s="801"/>
      <c r="B71" s="1717"/>
      <c r="C71" s="1718"/>
      <c r="D71" s="1719"/>
      <c r="E71" s="957"/>
      <c r="F71" s="1696" t="s">
        <v>1905</v>
      </c>
      <c r="G71" s="1697"/>
      <c r="H71" s="1697"/>
      <c r="I71" s="1697"/>
      <c r="J71" s="1697"/>
      <c r="K71" s="1697"/>
      <c r="L71" s="1697"/>
      <c r="M71" s="1698"/>
      <c r="N71" s="933">
        <v>7</v>
      </c>
      <c r="O71" s="923"/>
    </row>
    <row r="72" spans="1:15">
      <c r="A72" s="801"/>
      <c r="B72" s="1717"/>
      <c r="C72" s="1718"/>
      <c r="D72" s="1719"/>
      <c r="E72" s="957"/>
      <c r="F72" s="1696" t="s">
        <v>1906</v>
      </c>
      <c r="G72" s="1697"/>
      <c r="H72" s="1697"/>
      <c r="I72" s="1697"/>
      <c r="J72" s="1697"/>
      <c r="K72" s="1697"/>
      <c r="L72" s="1697"/>
      <c r="M72" s="1698"/>
      <c r="N72" s="933">
        <v>2</v>
      </c>
      <c r="O72" s="923"/>
    </row>
    <row r="73" spans="1:15">
      <c r="A73" s="801"/>
      <c r="B73" s="1717"/>
      <c r="C73" s="1718"/>
      <c r="D73" s="1719"/>
      <c r="E73" s="957"/>
      <c r="F73" s="1696" t="s">
        <v>1907</v>
      </c>
      <c r="G73" s="1697"/>
      <c r="H73" s="1697"/>
      <c r="I73" s="1697"/>
      <c r="J73" s="1697"/>
      <c r="K73" s="1697"/>
      <c r="L73" s="1697"/>
      <c r="M73" s="1698"/>
      <c r="N73" s="933">
        <v>1</v>
      </c>
      <c r="O73" s="923"/>
    </row>
    <row r="74" spans="1:15">
      <c r="A74" s="801"/>
      <c r="B74" s="1717"/>
      <c r="C74" s="1718"/>
      <c r="D74" s="1719"/>
      <c r="E74" s="957"/>
      <c r="F74" s="1696" t="s">
        <v>1908</v>
      </c>
      <c r="G74" s="1697"/>
      <c r="H74" s="1697"/>
      <c r="I74" s="1697"/>
      <c r="J74" s="1697"/>
      <c r="K74" s="1697"/>
      <c r="L74" s="1697"/>
      <c r="M74" s="1698"/>
      <c r="N74" s="933">
        <v>1</v>
      </c>
      <c r="O74" s="923"/>
    </row>
    <row r="75" spans="1:15">
      <c r="A75" s="951"/>
      <c r="B75" s="934"/>
      <c r="C75" s="935"/>
      <c r="D75" s="936"/>
      <c r="E75" s="937"/>
      <c r="F75" s="1696" t="s">
        <v>1909</v>
      </c>
      <c r="G75" s="1697"/>
      <c r="H75" s="1697"/>
      <c r="I75" s="1697"/>
      <c r="J75" s="1697"/>
      <c r="K75" s="1697"/>
      <c r="L75" s="1697"/>
      <c r="M75" s="1698"/>
      <c r="N75" s="933">
        <v>1</v>
      </c>
      <c r="O75" s="933"/>
    </row>
    <row r="76" spans="1:15">
      <c r="A76" s="951"/>
      <c r="B76" s="938"/>
      <c r="C76" s="939"/>
      <c r="D76" s="940"/>
      <c r="E76" s="937"/>
      <c r="F76" s="1696" t="s">
        <v>1910</v>
      </c>
      <c r="G76" s="1697"/>
      <c r="H76" s="1697"/>
      <c r="I76" s="1697"/>
      <c r="J76" s="1697"/>
      <c r="K76" s="1697"/>
      <c r="L76" s="1697"/>
      <c r="M76" s="1698"/>
      <c r="N76" s="933">
        <v>1</v>
      </c>
      <c r="O76" s="933"/>
    </row>
    <row r="77" spans="1:15">
      <c r="A77" s="951">
        <v>8</v>
      </c>
      <c r="B77" s="1720" t="s">
        <v>1338</v>
      </c>
      <c r="C77" s="1721"/>
      <c r="D77" s="1722"/>
      <c r="E77" s="937"/>
      <c r="F77" s="1716"/>
      <c r="G77" s="1716"/>
      <c r="H77" s="1716"/>
      <c r="I77" s="1716"/>
      <c r="J77" s="1716"/>
      <c r="K77" s="1716"/>
      <c r="L77" s="1716"/>
      <c r="M77" s="1716"/>
      <c r="N77" s="933"/>
      <c r="O77" s="933"/>
    </row>
    <row r="78" spans="1:15">
      <c r="A78" s="951"/>
      <c r="B78" s="1720"/>
      <c r="C78" s="1721"/>
      <c r="D78" s="1722"/>
      <c r="E78" s="937"/>
      <c r="F78" s="1716" t="s">
        <v>1911</v>
      </c>
      <c r="G78" s="1716"/>
      <c r="H78" s="1716"/>
      <c r="I78" s="1716"/>
      <c r="J78" s="1716"/>
      <c r="K78" s="1716"/>
      <c r="L78" s="1716"/>
      <c r="M78" s="1716"/>
      <c r="N78" s="933">
        <v>1</v>
      </c>
      <c r="O78" s="933"/>
    </row>
    <row r="79" spans="1:15">
      <c r="A79" s="951"/>
      <c r="B79" s="1720"/>
      <c r="C79" s="1721"/>
      <c r="D79" s="1722"/>
      <c r="E79" s="937"/>
      <c r="F79" s="1716" t="s">
        <v>1912</v>
      </c>
      <c r="G79" s="1716"/>
      <c r="H79" s="1716"/>
      <c r="I79" s="1716"/>
      <c r="J79" s="1716"/>
      <c r="K79" s="1716"/>
      <c r="L79" s="1716"/>
      <c r="M79" s="1716"/>
      <c r="N79" s="933">
        <v>4</v>
      </c>
      <c r="O79" s="933"/>
    </row>
    <row r="80" spans="1:15">
      <c r="A80" s="951"/>
      <c r="B80" s="1720"/>
      <c r="C80" s="1721"/>
      <c r="D80" s="1722"/>
      <c r="E80" s="937"/>
      <c r="F80" s="1716" t="s">
        <v>1913</v>
      </c>
      <c r="G80" s="1716"/>
      <c r="H80" s="1716"/>
      <c r="I80" s="1716"/>
      <c r="J80" s="1716"/>
      <c r="K80" s="1716"/>
      <c r="L80" s="1716"/>
      <c r="M80" s="1716"/>
      <c r="N80" s="933">
        <v>4</v>
      </c>
      <c r="O80" s="933"/>
    </row>
    <row r="81" spans="1:15">
      <c r="A81" s="951"/>
      <c r="B81" s="1720"/>
      <c r="C81" s="1721"/>
      <c r="D81" s="1722"/>
      <c r="E81" s="937"/>
      <c r="F81" s="1716" t="s">
        <v>1914</v>
      </c>
      <c r="G81" s="1716"/>
      <c r="H81" s="1716"/>
      <c r="I81" s="1716"/>
      <c r="J81" s="1716"/>
      <c r="K81" s="1716"/>
      <c r="L81" s="1716"/>
      <c r="M81" s="1716"/>
      <c r="N81" s="933">
        <v>4</v>
      </c>
      <c r="O81" s="933"/>
    </row>
    <row r="82" spans="1:15">
      <c r="A82" s="951"/>
      <c r="B82" s="1720"/>
      <c r="C82" s="1721"/>
      <c r="D82" s="1722"/>
      <c r="E82" s="937"/>
      <c r="F82" s="1716" t="s">
        <v>1915</v>
      </c>
      <c r="G82" s="1716"/>
      <c r="H82" s="1716"/>
      <c r="I82" s="1716"/>
      <c r="J82" s="1716"/>
      <c r="K82" s="1716"/>
      <c r="L82" s="1716"/>
      <c r="M82" s="1716"/>
      <c r="N82" s="933">
        <v>1</v>
      </c>
      <c r="O82" s="933"/>
    </row>
    <row r="83" spans="1:15">
      <c r="A83" s="951"/>
      <c r="B83" s="1720"/>
      <c r="C83" s="1721"/>
      <c r="D83" s="1722"/>
      <c r="E83" s="937"/>
      <c r="F83" s="1716"/>
      <c r="G83" s="1716"/>
      <c r="H83" s="1716"/>
      <c r="I83" s="1716"/>
      <c r="J83" s="1716"/>
      <c r="K83" s="1716"/>
      <c r="L83" s="1716"/>
      <c r="M83" s="1716"/>
      <c r="N83" s="933"/>
      <c r="O83" s="933"/>
    </row>
  </sheetData>
  <mergeCells count="127">
    <mergeCell ref="B82:D82"/>
    <mergeCell ref="F82:M82"/>
    <mergeCell ref="B83:D83"/>
    <mergeCell ref="F83:M83"/>
    <mergeCell ref="B79:D79"/>
    <mergeCell ref="F79:M79"/>
    <mergeCell ref="B80:D80"/>
    <mergeCell ref="F80:M80"/>
    <mergeCell ref="B81:D81"/>
    <mergeCell ref="F81:M81"/>
    <mergeCell ref="F76:M76"/>
    <mergeCell ref="B77:D77"/>
    <mergeCell ref="F77:M77"/>
    <mergeCell ref="B78:D78"/>
    <mergeCell ref="F78:M78"/>
    <mergeCell ref="B73:D73"/>
    <mergeCell ref="F73:M73"/>
    <mergeCell ref="B74:D74"/>
    <mergeCell ref="F74:M74"/>
    <mergeCell ref="F75:M75"/>
    <mergeCell ref="B70:D70"/>
    <mergeCell ref="F70:M70"/>
    <mergeCell ref="B71:D71"/>
    <mergeCell ref="F71:M71"/>
    <mergeCell ref="B72:D72"/>
    <mergeCell ref="F72:M72"/>
    <mergeCell ref="F66:M66"/>
    <mergeCell ref="F67:M67"/>
    <mergeCell ref="F68:M68"/>
    <mergeCell ref="B69:D69"/>
    <mergeCell ref="F69:M69"/>
    <mergeCell ref="F61:M61"/>
    <mergeCell ref="F62:M62"/>
    <mergeCell ref="F63:M63"/>
    <mergeCell ref="F64:M64"/>
    <mergeCell ref="B65:D65"/>
    <mergeCell ref="F65:M65"/>
    <mergeCell ref="B50:D50"/>
    <mergeCell ref="B51:D51"/>
    <mergeCell ref="F58:M58"/>
    <mergeCell ref="F59:M59"/>
    <mergeCell ref="F60:M60"/>
    <mergeCell ref="F54:M54"/>
    <mergeCell ref="F55:M55"/>
    <mergeCell ref="F56:M56"/>
    <mergeCell ref="F57:M57"/>
    <mergeCell ref="F53:M53"/>
    <mergeCell ref="F51:M51"/>
    <mergeCell ref="F52:M52"/>
    <mergeCell ref="B43:D43"/>
    <mergeCell ref="F43:M43"/>
    <mergeCell ref="F44:M44"/>
    <mergeCell ref="F45:M45"/>
    <mergeCell ref="F46:M46"/>
    <mergeCell ref="F47:M47"/>
    <mergeCell ref="F48:M48"/>
    <mergeCell ref="F49:M49"/>
    <mergeCell ref="F50:M50"/>
    <mergeCell ref="B46:D46"/>
    <mergeCell ref="B47:D47"/>
    <mergeCell ref="B48:D48"/>
    <mergeCell ref="B49:D49"/>
    <mergeCell ref="F40:M40"/>
    <mergeCell ref="F41:M41"/>
    <mergeCell ref="F42:M42"/>
    <mergeCell ref="B37:D37"/>
    <mergeCell ref="F37:M37"/>
    <mergeCell ref="F38:M38"/>
    <mergeCell ref="F39:M39"/>
    <mergeCell ref="B36:D36"/>
    <mergeCell ref="F36:M36"/>
    <mergeCell ref="F27:M27"/>
    <mergeCell ref="F28:M28"/>
    <mergeCell ref="B30:D30"/>
    <mergeCell ref="F30:M30"/>
    <mergeCell ref="F31:M31"/>
    <mergeCell ref="F32:M32"/>
    <mergeCell ref="F33:M33"/>
    <mergeCell ref="F34:M34"/>
    <mergeCell ref="B35:D35"/>
    <mergeCell ref="F35:M35"/>
    <mergeCell ref="B33:D33"/>
    <mergeCell ref="B34:D34"/>
    <mergeCell ref="B27:D27"/>
    <mergeCell ref="F24:M24"/>
    <mergeCell ref="B26:D26"/>
    <mergeCell ref="F26:M26"/>
    <mergeCell ref="F21:M21"/>
    <mergeCell ref="F13:M13"/>
    <mergeCell ref="F14:M14"/>
    <mergeCell ref="F15:M15"/>
    <mergeCell ref="F16:M16"/>
    <mergeCell ref="F17:M17"/>
    <mergeCell ref="F18:M18"/>
    <mergeCell ref="F19:M19"/>
    <mergeCell ref="F20:M20"/>
    <mergeCell ref="B16:D16"/>
    <mergeCell ref="B18:D18"/>
    <mergeCell ref="B19:D19"/>
    <mergeCell ref="B20:D20"/>
    <mergeCell ref="B21:D21"/>
    <mergeCell ref="B24:D24"/>
    <mergeCell ref="B25:D25"/>
    <mergeCell ref="F25:M25"/>
    <mergeCell ref="O2:O3"/>
    <mergeCell ref="B4:D4"/>
    <mergeCell ref="F4:M4"/>
    <mergeCell ref="B5:D5"/>
    <mergeCell ref="F5:M5"/>
    <mergeCell ref="B6:D6"/>
    <mergeCell ref="F6:M6"/>
    <mergeCell ref="B22:D22"/>
    <mergeCell ref="F22:M22"/>
    <mergeCell ref="A1:N1"/>
    <mergeCell ref="A2:A3"/>
    <mergeCell ref="B2:D3"/>
    <mergeCell ref="E2:E3"/>
    <mergeCell ref="F2:M3"/>
    <mergeCell ref="N2:N3"/>
    <mergeCell ref="F10:M10"/>
    <mergeCell ref="F11:M11"/>
    <mergeCell ref="F12:M12"/>
    <mergeCell ref="B7:D7"/>
    <mergeCell ref="F7:M7"/>
    <mergeCell ref="B8:D8"/>
    <mergeCell ref="F8:M8"/>
    <mergeCell ref="F9:M9"/>
  </mergeCells>
  <printOptions horizontalCentered="1"/>
  <pageMargins left="0.25" right="0.25" top="0.75" bottom="0.75" header="0.3" footer="0.3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sheetPr codeName="Sheet16">
    <pageSetUpPr fitToPage="1"/>
  </sheetPr>
  <dimension ref="A1:O57"/>
  <sheetViews>
    <sheetView showZeros="0" topLeftCell="A31" workbookViewId="0">
      <selection activeCell="M66" sqref="M66"/>
    </sheetView>
  </sheetViews>
  <sheetFormatPr defaultColWidth="11.44140625" defaultRowHeight="13.2"/>
  <cols>
    <col min="1" max="1" width="5.77734375" style="137" customWidth="1"/>
    <col min="2" max="2" width="12.77734375" style="137" customWidth="1"/>
    <col min="3" max="5" width="10" style="137" customWidth="1"/>
    <col min="6" max="13" width="5.77734375" style="137" customWidth="1"/>
    <col min="14" max="15" width="6.77734375" style="137" customWidth="1"/>
    <col min="16" max="256" width="11.44140625" style="137"/>
    <col min="257" max="257" width="5.77734375" style="137" customWidth="1"/>
    <col min="258" max="258" width="12.77734375" style="137" customWidth="1"/>
    <col min="259" max="261" width="10" style="137" customWidth="1"/>
    <col min="262" max="269" width="5.77734375" style="137" customWidth="1"/>
    <col min="270" max="271" width="6.77734375" style="137" customWidth="1"/>
    <col min="272" max="512" width="11.44140625" style="137"/>
    <col min="513" max="513" width="5.77734375" style="137" customWidth="1"/>
    <col min="514" max="514" width="12.77734375" style="137" customWidth="1"/>
    <col min="515" max="517" width="10" style="137" customWidth="1"/>
    <col min="518" max="525" width="5.77734375" style="137" customWidth="1"/>
    <col min="526" max="527" width="6.77734375" style="137" customWidth="1"/>
    <col min="528" max="768" width="11.44140625" style="137"/>
    <col min="769" max="769" width="5.77734375" style="137" customWidth="1"/>
    <col min="770" max="770" width="12.77734375" style="137" customWidth="1"/>
    <col min="771" max="773" width="10" style="137" customWidth="1"/>
    <col min="774" max="781" width="5.77734375" style="137" customWidth="1"/>
    <col min="782" max="783" width="6.77734375" style="137" customWidth="1"/>
    <col min="784" max="1024" width="11.44140625" style="137"/>
    <col min="1025" max="1025" width="5.77734375" style="137" customWidth="1"/>
    <col min="1026" max="1026" width="12.77734375" style="137" customWidth="1"/>
    <col min="1027" max="1029" width="10" style="137" customWidth="1"/>
    <col min="1030" max="1037" width="5.77734375" style="137" customWidth="1"/>
    <col min="1038" max="1039" width="6.77734375" style="137" customWidth="1"/>
    <col min="1040" max="1280" width="11.44140625" style="137"/>
    <col min="1281" max="1281" width="5.77734375" style="137" customWidth="1"/>
    <col min="1282" max="1282" width="12.77734375" style="137" customWidth="1"/>
    <col min="1283" max="1285" width="10" style="137" customWidth="1"/>
    <col min="1286" max="1293" width="5.77734375" style="137" customWidth="1"/>
    <col min="1294" max="1295" width="6.77734375" style="137" customWidth="1"/>
    <col min="1296" max="1536" width="11.44140625" style="137"/>
    <col min="1537" max="1537" width="5.77734375" style="137" customWidth="1"/>
    <col min="1538" max="1538" width="12.77734375" style="137" customWidth="1"/>
    <col min="1539" max="1541" width="10" style="137" customWidth="1"/>
    <col min="1542" max="1549" width="5.77734375" style="137" customWidth="1"/>
    <col min="1550" max="1551" width="6.77734375" style="137" customWidth="1"/>
    <col min="1552" max="1792" width="11.44140625" style="137"/>
    <col min="1793" max="1793" width="5.77734375" style="137" customWidth="1"/>
    <col min="1794" max="1794" width="12.77734375" style="137" customWidth="1"/>
    <col min="1795" max="1797" width="10" style="137" customWidth="1"/>
    <col min="1798" max="1805" width="5.77734375" style="137" customWidth="1"/>
    <col min="1806" max="1807" width="6.77734375" style="137" customWidth="1"/>
    <col min="1808" max="2048" width="11.44140625" style="137"/>
    <col min="2049" max="2049" width="5.77734375" style="137" customWidth="1"/>
    <col min="2050" max="2050" width="12.77734375" style="137" customWidth="1"/>
    <col min="2051" max="2053" width="10" style="137" customWidth="1"/>
    <col min="2054" max="2061" width="5.77734375" style="137" customWidth="1"/>
    <col min="2062" max="2063" width="6.77734375" style="137" customWidth="1"/>
    <col min="2064" max="2304" width="11.44140625" style="137"/>
    <col min="2305" max="2305" width="5.77734375" style="137" customWidth="1"/>
    <col min="2306" max="2306" width="12.77734375" style="137" customWidth="1"/>
    <col min="2307" max="2309" width="10" style="137" customWidth="1"/>
    <col min="2310" max="2317" width="5.77734375" style="137" customWidth="1"/>
    <col min="2318" max="2319" width="6.77734375" style="137" customWidth="1"/>
    <col min="2320" max="2560" width="11.44140625" style="137"/>
    <col min="2561" max="2561" width="5.77734375" style="137" customWidth="1"/>
    <col min="2562" max="2562" width="12.77734375" style="137" customWidth="1"/>
    <col min="2563" max="2565" width="10" style="137" customWidth="1"/>
    <col min="2566" max="2573" width="5.77734375" style="137" customWidth="1"/>
    <col min="2574" max="2575" width="6.77734375" style="137" customWidth="1"/>
    <col min="2576" max="2816" width="11.44140625" style="137"/>
    <col min="2817" max="2817" width="5.77734375" style="137" customWidth="1"/>
    <col min="2818" max="2818" width="12.77734375" style="137" customWidth="1"/>
    <col min="2819" max="2821" width="10" style="137" customWidth="1"/>
    <col min="2822" max="2829" width="5.77734375" style="137" customWidth="1"/>
    <col min="2830" max="2831" width="6.77734375" style="137" customWidth="1"/>
    <col min="2832" max="3072" width="11.44140625" style="137"/>
    <col min="3073" max="3073" width="5.77734375" style="137" customWidth="1"/>
    <col min="3074" max="3074" width="12.77734375" style="137" customWidth="1"/>
    <col min="3075" max="3077" width="10" style="137" customWidth="1"/>
    <col min="3078" max="3085" width="5.77734375" style="137" customWidth="1"/>
    <col min="3086" max="3087" width="6.77734375" style="137" customWidth="1"/>
    <col min="3088" max="3328" width="11.44140625" style="137"/>
    <col min="3329" max="3329" width="5.77734375" style="137" customWidth="1"/>
    <col min="3330" max="3330" width="12.77734375" style="137" customWidth="1"/>
    <col min="3331" max="3333" width="10" style="137" customWidth="1"/>
    <col min="3334" max="3341" width="5.77734375" style="137" customWidth="1"/>
    <col min="3342" max="3343" width="6.77734375" style="137" customWidth="1"/>
    <col min="3344" max="3584" width="11.44140625" style="137"/>
    <col min="3585" max="3585" width="5.77734375" style="137" customWidth="1"/>
    <col min="3586" max="3586" width="12.77734375" style="137" customWidth="1"/>
    <col min="3587" max="3589" width="10" style="137" customWidth="1"/>
    <col min="3590" max="3597" width="5.77734375" style="137" customWidth="1"/>
    <col min="3598" max="3599" width="6.77734375" style="137" customWidth="1"/>
    <col min="3600" max="3840" width="11.44140625" style="137"/>
    <col min="3841" max="3841" width="5.77734375" style="137" customWidth="1"/>
    <col min="3842" max="3842" width="12.77734375" style="137" customWidth="1"/>
    <col min="3843" max="3845" width="10" style="137" customWidth="1"/>
    <col min="3846" max="3853" width="5.77734375" style="137" customWidth="1"/>
    <col min="3854" max="3855" width="6.77734375" style="137" customWidth="1"/>
    <col min="3856" max="4096" width="11.44140625" style="137"/>
    <col min="4097" max="4097" width="5.77734375" style="137" customWidth="1"/>
    <col min="4098" max="4098" width="12.77734375" style="137" customWidth="1"/>
    <col min="4099" max="4101" width="10" style="137" customWidth="1"/>
    <col min="4102" max="4109" width="5.77734375" style="137" customWidth="1"/>
    <col min="4110" max="4111" width="6.77734375" style="137" customWidth="1"/>
    <col min="4112" max="4352" width="11.44140625" style="137"/>
    <col min="4353" max="4353" width="5.77734375" style="137" customWidth="1"/>
    <col min="4354" max="4354" width="12.77734375" style="137" customWidth="1"/>
    <col min="4355" max="4357" width="10" style="137" customWidth="1"/>
    <col min="4358" max="4365" width="5.77734375" style="137" customWidth="1"/>
    <col min="4366" max="4367" width="6.77734375" style="137" customWidth="1"/>
    <col min="4368" max="4608" width="11.44140625" style="137"/>
    <col min="4609" max="4609" width="5.77734375" style="137" customWidth="1"/>
    <col min="4610" max="4610" width="12.77734375" style="137" customWidth="1"/>
    <col min="4611" max="4613" width="10" style="137" customWidth="1"/>
    <col min="4614" max="4621" width="5.77734375" style="137" customWidth="1"/>
    <col min="4622" max="4623" width="6.77734375" style="137" customWidth="1"/>
    <col min="4624" max="4864" width="11.44140625" style="137"/>
    <col min="4865" max="4865" width="5.77734375" style="137" customWidth="1"/>
    <col min="4866" max="4866" width="12.77734375" style="137" customWidth="1"/>
    <col min="4867" max="4869" width="10" style="137" customWidth="1"/>
    <col min="4870" max="4877" width="5.77734375" style="137" customWidth="1"/>
    <col min="4878" max="4879" width="6.77734375" style="137" customWidth="1"/>
    <col min="4880" max="5120" width="11.44140625" style="137"/>
    <col min="5121" max="5121" width="5.77734375" style="137" customWidth="1"/>
    <col min="5122" max="5122" width="12.77734375" style="137" customWidth="1"/>
    <col min="5123" max="5125" width="10" style="137" customWidth="1"/>
    <col min="5126" max="5133" width="5.77734375" style="137" customWidth="1"/>
    <col min="5134" max="5135" width="6.77734375" style="137" customWidth="1"/>
    <col min="5136" max="5376" width="11.44140625" style="137"/>
    <col min="5377" max="5377" width="5.77734375" style="137" customWidth="1"/>
    <col min="5378" max="5378" width="12.77734375" style="137" customWidth="1"/>
    <col min="5379" max="5381" width="10" style="137" customWidth="1"/>
    <col min="5382" max="5389" width="5.77734375" style="137" customWidth="1"/>
    <col min="5390" max="5391" width="6.77734375" style="137" customWidth="1"/>
    <col min="5392" max="5632" width="11.44140625" style="137"/>
    <col min="5633" max="5633" width="5.77734375" style="137" customWidth="1"/>
    <col min="5634" max="5634" width="12.77734375" style="137" customWidth="1"/>
    <col min="5635" max="5637" width="10" style="137" customWidth="1"/>
    <col min="5638" max="5645" width="5.77734375" style="137" customWidth="1"/>
    <col min="5646" max="5647" width="6.77734375" style="137" customWidth="1"/>
    <col min="5648" max="5888" width="11.44140625" style="137"/>
    <col min="5889" max="5889" width="5.77734375" style="137" customWidth="1"/>
    <col min="5890" max="5890" width="12.77734375" style="137" customWidth="1"/>
    <col min="5891" max="5893" width="10" style="137" customWidth="1"/>
    <col min="5894" max="5901" width="5.77734375" style="137" customWidth="1"/>
    <col min="5902" max="5903" width="6.77734375" style="137" customWidth="1"/>
    <col min="5904" max="6144" width="11.44140625" style="137"/>
    <col min="6145" max="6145" width="5.77734375" style="137" customWidth="1"/>
    <col min="6146" max="6146" width="12.77734375" style="137" customWidth="1"/>
    <col min="6147" max="6149" width="10" style="137" customWidth="1"/>
    <col min="6150" max="6157" width="5.77734375" style="137" customWidth="1"/>
    <col min="6158" max="6159" width="6.77734375" style="137" customWidth="1"/>
    <col min="6160" max="6400" width="11.44140625" style="137"/>
    <col min="6401" max="6401" width="5.77734375" style="137" customWidth="1"/>
    <col min="6402" max="6402" width="12.77734375" style="137" customWidth="1"/>
    <col min="6403" max="6405" width="10" style="137" customWidth="1"/>
    <col min="6406" max="6413" width="5.77734375" style="137" customWidth="1"/>
    <col min="6414" max="6415" width="6.77734375" style="137" customWidth="1"/>
    <col min="6416" max="6656" width="11.44140625" style="137"/>
    <col min="6657" max="6657" width="5.77734375" style="137" customWidth="1"/>
    <col min="6658" max="6658" width="12.77734375" style="137" customWidth="1"/>
    <col min="6659" max="6661" width="10" style="137" customWidth="1"/>
    <col min="6662" max="6669" width="5.77734375" style="137" customWidth="1"/>
    <col min="6670" max="6671" width="6.77734375" style="137" customWidth="1"/>
    <col min="6672" max="6912" width="11.44140625" style="137"/>
    <col min="6913" max="6913" width="5.77734375" style="137" customWidth="1"/>
    <col min="6914" max="6914" width="12.77734375" style="137" customWidth="1"/>
    <col min="6915" max="6917" width="10" style="137" customWidth="1"/>
    <col min="6918" max="6925" width="5.77734375" style="137" customWidth="1"/>
    <col min="6926" max="6927" width="6.77734375" style="137" customWidth="1"/>
    <col min="6928" max="7168" width="11.44140625" style="137"/>
    <col min="7169" max="7169" width="5.77734375" style="137" customWidth="1"/>
    <col min="7170" max="7170" width="12.77734375" style="137" customWidth="1"/>
    <col min="7171" max="7173" width="10" style="137" customWidth="1"/>
    <col min="7174" max="7181" width="5.77734375" style="137" customWidth="1"/>
    <col min="7182" max="7183" width="6.77734375" style="137" customWidth="1"/>
    <col min="7184" max="7424" width="11.44140625" style="137"/>
    <col min="7425" max="7425" width="5.77734375" style="137" customWidth="1"/>
    <col min="7426" max="7426" width="12.77734375" style="137" customWidth="1"/>
    <col min="7427" max="7429" width="10" style="137" customWidth="1"/>
    <col min="7430" max="7437" width="5.77734375" style="137" customWidth="1"/>
    <col min="7438" max="7439" width="6.77734375" style="137" customWidth="1"/>
    <col min="7440" max="7680" width="11.44140625" style="137"/>
    <col min="7681" max="7681" width="5.77734375" style="137" customWidth="1"/>
    <col min="7682" max="7682" width="12.77734375" style="137" customWidth="1"/>
    <col min="7683" max="7685" width="10" style="137" customWidth="1"/>
    <col min="7686" max="7693" width="5.77734375" style="137" customWidth="1"/>
    <col min="7694" max="7695" width="6.77734375" style="137" customWidth="1"/>
    <col min="7696" max="7936" width="11.44140625" style="137"/>
    <col min="7937" max="7937" width="5.77734375" style="137" customWidth="1"/>
    <col min="7938" max="7938" width="12.77734375" style="137" customWidth="1"/>
    <col min="7939" max="7941" width="10" style="137" customWidth="1"/>
    <col min="7942" max="7949" width="5.77734375" style="137" customWidth="1"/>
    <col min="7950" max="7951" width="6.77734375" style="137" customWidth="1"/>
    <col min="7952" max="8192" width="11.44140625" style="137"/>
    <col min="8193" max="8193" width="5.77734375" style="137" customWidth="1"/>
    <col min="8194" max="8194" width="12.77734375" style="137" customWidth="1"/>
    <col min="8195" max="8197" width="10" style="137" customWidth="1"/>
    <col min="8198" max="8205" width="5.77734375" style="137" customWidth="1"/>
    <col min="8206" max="8207" width="6.77734375" style="137" customWidth="1"/>
    <col min="8208" max="8448" width="11.44140625" style="137"/>
    <col min="8449" max="8449" width="5.77734375" style="137" customWidth="1"/>
    <col min="8450" max="8450" width="12.77734375" style="137" customWidth="1"/>
    <col min="8451" max="8453" width="10" style="137" customWidth="1"/>
    <col min="8454" max="8461" width="5.77734375" style="137" customWidth="1"/>
    <col min="8462" max="8463" width="6.77734375" style="137" customWidth="1"/>
    <col min="8464" max="8704" width="11.44140625" style="137"/>
    <col min="8705" max="8705" width="5.77734375" style="137" customWidth="1"/>
    <col min="8706" max="8706" width="12.77734375" style="137" customWidth="1"/>
    <col min="8707" max="8709" width="10" style="137" customWidth="1"/>
    <col min="8710" max="8717" width="5.77734375" style="137" customWidth="1"/>
    <col min="8718" max="8719" width="6.77734375" style="137" customWidth="1"/>
    <col min="8720" max="8960" width="11.44140625" style="137"/>
    <col min="8961" max="8961" width="5.77734375" style="137" customWidth="1"/>
    <col min="8962" max="8962" width="12.77734375" style="137" customWidth="1"/>
    <col min="8963" max="8965" width="10" style="137" customWidth="1"/>
    <col min="8966" max="8973" width="5.77734375" style="137" customWidth="1"/>
    <col min="8974" max="8975" width="6.77734375" style="137" customWidth="1"/>
    <col min="8976" max="9216" width="11.44140625" style="137"/>
    <col min="9217" max="9217" width="5.77734375" style="137" customWidth="1"/>
    <col min="9218" max="9218" width="12.77734375" style="137" customWidth="1"/>
    <col min="9219" max="9221" width="10" style="137" customWidth="1"/>
    <col min="9222" max="9229" width="5.77734375" style="137" customWidth="1"/>
    <col min="9230" max="9231" width="6.77734375" style="137" customWidth="1"/>
    <col min="9232" max="9472" width="11.44140625" style="137"/>
    <col min="9473" max="9473" width="5.77734375" style="137" customWidth="1"/>
    <col min="9474" max="9474" width="12.77734375" style="137" customWidth="1"/>
    <col min="9475" max="9477" width="10" style="137" customWidth="1"/>
    <col min="9478" max="9485" width="5.77734375" style="137" customWidth="1"/>
    <col min="9486" max="9487" width="6.77734375" style="137" customWidth="1"/>
    <col min="9488" max="9728" width="11.44140625" style="137"/>
    <col min="9729" max="9729" width="5.77734375" style="137" customWidth="1"/>
    <col min="9730" max="9730" width="12.77734375" style="137" customWidth="1"/>
    <col min="9731" max="9733" width="10" style="137" customWidth="1"/>
    <col min="9734" max="9741" width="5.77734375" style="137" customWidth="1"/>
    <col min="9742" max="9743" width="6.77734375" style="137" customWidth="1"/>
    <col min="9744" max="9984" width="11.44140625" style="137"/>
    <col min="9985" max="9985" width="5.77734375" style="137" customWidth="1"/>
    <col min="9986" max="9986" width="12.77734375" style="137" customWidth="1"/>
    <col min="9987" max="9989" width="10" style="137" customWidth="1"/>
    <col min="9990" max="9997" width="5.77734375" style="137" customWidth="1"/>
    <col min="9998" max="9999" width="6.77734375" style="137" customWidth="1"/>
    <col min="10000" max="10240" width="11.44140625" style="137"/>
    <col min="10241" max="10241" width="5.77734375" style="137" customWidth="1"/>
    <col min="10242" max="10242" width="12.77734375" style="137" customWidth="1"/>
    <col min="10243" max="10245" width="10" style="137" customWidth="1"/>
    <col min="10246" max="10253" width="5.77734375" style="137" customWidth="1"/>
    <col min="10254" max="10255" width="6.77734375" style="137" customWidth="1"/>
    <col min="10256" max="10496" width="11.44140625" style="137"/>
    <col min="10497" max="10497" width="5.77734375" style="137" customWidth="1"/>
    <col min="10498" max="10498" width="12.77734375" style="137" customWidth="1"/>
    <col min="10499" max="10501" width="10" style="137" customWidth="1"/>
    <col min="10502" max="10509" width="5.77734375" style="137" customWidth="1"/>
    <col min="10510" max="10511" width="6.77734375" style="137" customWidth="1"/>
    <col min="10512" max="10752" width="11.44140625" style="137"/>
    <col min="10753" max="10753" width="5.77734375" style="137" customWidth="1"/>
    <col min="10754" max="10754" width="12.77734375" style="137" customWidth="1"/>
    <col min="10755" max="10757" width="10" style="137" customWidth="1"/>
    <col min="10758" max="10765" width="5.77734375" style="137" customWidth="1"/>
    <col min="10766" max="10767" width="6.77734375" style="137" customWidth="1"/>
    <col min="10768" max="11008" width="11.44140625" style="137"/>
    <col min="11009" max="11009" width="5.77734375" style="137" customWidth="1"/>
    <col min="11010" max="11010" width="12.77734375" style="137" customWidth="1"/>
    <col min="11011" max="11013" width="10" style="137" customWidth="1"/>
    <col min="11014" max="11021" width="5.77734375" style="137" customWidth="1"/>
    <col min="11022" max="11023" width="6.77734375" style="137" customWidth="1"/>
    <col min="11024" max="11264" width="11.44140625" style="137"/>
    <col min="11265" max="11265" width="5.77734375" style="137" customWidth="1"/>
    <col min="11266" max="11266" width="12.77734375" style="137" customWidth="1"/>
    <col min="11267" max="11269" width="10" style="137" customWidth="1"/>
    <col min="11270" max="11277" width="5.77734375" style="137" customWidth="1"/>
    <col min="11278" max="11279" width="6.77734375" style="137" customWidth="1"/>
    <col min="11280" max="11520" width="11.44140625" style="137"/>
    <col min="11521" max="11521" width="5.77734375" style="137" customWidth="1"/>
    <col min="11522" max="11522" width="12.77734375" style="137" customWidth="1"/>
    <col min="11523" max="11525" width="10" style="137" customWidth="1"/>
    <col min="11526" max="11533" width="5.77734375" style="137" customWidth="1"/>
    <col min="11534" max="11535" width="6.77734375" style="137" customWidth="1"/>
    <col min="11536" max="11776" width="11.44140625" style="137"/>
    <col min="11777" max="11777" width="5.77734375" style="137" customWidth="1"/>
    <col min="11778" max="11778" width="12.77734375" style="137" customWidth="1"/>
    <col min="11779" max="11781" width="10" style="137" customWidth="1"/>
    <col min="11782" max="11789" width="5.77734375" style="137" customWidth="1"/>
    <col min="11790" max="11791" width="6.77734375" style="137" customWidth="1"/>
    <col min="11792" max="12032" width="11.44140625" style="137"/>
    <col min="12033" max="12033" width="5.77734375" style="137" customWidth="1"/>
    <col min="12034" max="12034" width="12.77734375" style="137" customWidth="1"/>
    <col min="12035" max="12037" width="10" style="137" customWidth="1"/>
    <col min="12038" max="12045" width="5.77734375" style="137" customWidth="1"/>
    <col min="12046" max="12047" width="6.77734375" style="137" customWidth="1"/>
    <col min="12048" max="12288" width="11.44140625" style="137"/>
    <col min="12289" max="12289" width="5.77734375" style="137" customWidth="1"/>
    <col min="12290" max="12290" width="12.77734375" style="137" customWidth="1"/>
    <col min="12291" max="12293" width="10" style="137" customWidth="1"/>
    <col min="12294" max="12301" width="5.77734375" style="137" customWidth="1"/>
    <col min="12302" max="12303" width="6.77734375" style="137" customWidth="1"/>
    <col min="12304" max="12544" width="11.44140625" style="137"/>
    <col min="12545" max="12545" width="5.77734375" style="137" customWidth="1"/>
    <col min="12546" max="12546" width="12.77734375" style="137" customWidth="1"/>
    <col min="12547" max="12549" width="10" style="137" customWidth="1"/>
    <col min="12550" max="12557" width="5.77734375" style="137" customWidth="1"/>
    <col min="12558" max="12559" width="6.77734375" style="137" customWidth="1"/>
    <col min="12560" max="12800" width="11.44140625" style="137"/>
    <col min="12801" max="12801" width="5.77734375" style="137" customWidth="1"/>
    <col min="12802" max="12802" width="12.77734375" style="137" customWidth="1"/>
    <col min="12803" max="12805" width="10" style="137" customWidth="1"/>
    <col min="12806" max="12813" width="5.77734375" style="137" customWidth="1"/>
    <col min="12814" max="12815" width="6.77734375" style="137" customWidth="1"/>
    <col min="12816" max="13056" width="11.44140625" style="137"/>
    <col min="13057" max="13057" width="5.77734375" style="137" customWidth="1"/>
    <col min="13058" max="13058" width="12.77734375" style="137" customWidth="1"/>
    <col min="13059" max="13061" width="10" style="137" customWidth="1"/>
    <col min="13062" max="13069" width="5.77734375" style="137" customWidth="1"/>
    <col min="13070" max="13071" width="6.77734375" style="137" customWidth="1"/>
    <col min="13072" max="13312" width="11.44140625" style="137"/>
    <col min="13313" max="13313" width="5.77734375" style="137" customWidth="1"/>
    <col min="13314" max="13314" width="12.77734375" style="137" customWidth="1"/>
    <col min="13315" max="13317" width="10" style="137" customWidth="1"/>
    <col min="13318" max="13325" width="5.77734375" style="137" customWidth="1"/>
    <col min="13326" max="13327" width="6.77734375" style="137" customWidth="1"/>
    <col min="13328" max="13568" width="11.44140625" style="137"/>
    <col min="13569" max="13569" width="5.77734375" style="137" customWidth="1"/>
    <col min="13570" max="13570" width="12.77734375" style="137" customWidth="1"/>
    <col min="13571" max="13573" width="10" style="137" customWidth="1"/>
    <col min="13574" max="13581" width="5.77734375" style="137" customWidth="1"/>
    <col min="13582" max="13583" width="6.77734375" style="137" customWidth="1"/>
    <col min="13584" max="13824" width="11.44140625" style="137"/>
    <col min="13825" max="13825" width="5.77734375" style="137" customWidth="1"/>
    <col min="13826" max="13826" width="12.77734375" style="137" customWidth="1"/>
    <col min="13827" max="13829" width="10" style="137" customWidth="1"/>
    <col min="13830" max="13837" width="5.77734375" style="137" customWidth="1"/>
    <col min="13838" max="13839" width="6.77734375" style="137" customWidth="1"/>
    <col min="13840" max="14080" width="11.44140625" style="137"/>
    <col min="14081" max="14081" width="5.77734375" style="137" customWidth="1"/>
    <col min="14082" max="14082" width="12.77734375" style="137" customWidth="1"/>
    <col min="14083" max="14085" width="10" style="137" customWidth="1"/>
    <col min="14086" max="14093" width="5.77734375" style="137" customWidth="1"/>
    <col min="14094" max="14095" width="6.77734375" style="137" customWidth="1"/>
    <col min="14096" max="14336" width="11.44140625" style="137"/>
    <col min="14337" max="14337" width="5.77734375" style="137" customWidth="1"/>
    <col min="14338" max="14338" width="12.77734375" style="137" customWidth="1"/>
    <col min="14339" max="14341" width="10" style="137" customWidth="1"/>
    <col min="14342" max="14349" width="5.77734375" style="137" customWidth="1"/>
    <col min="14350" max="14351" width="6.77734375" style="137" customWidth="1"/>
    <col min="14352" max="14592" width="11.44140625" style="137"/>
    <col min="14593" max="14593" width="5.77734375" style="137" customWidth="1"/>
    <col min="14594" max="14594" width="12.77734375" style="137" customWidth="1"/>
    <col min="14595" max="14597" width="10" style="137" customWidth="1"/>
    <col min="14598" max="14605" width="5.77734375" style="137" customWidth="1"/>
    <col min="14606" max="14607" width="6.77734375" style="137" customWidth="1"/>
    <col min="14608" max="14848" width="11.44140625" style="137"/>
    <col min="14849" max="14849" width="5.77734375" style="137" customWidth="1"/>
    <col min="14850" max="14850" width="12.77734375" style="137" customWidth="1"/>
    <col min="14851" max="14853" width="10" style="137" customWidth="1"/>
    <col min="14854" max="14861" width="5.77734375" style="137" customWidth="1"/>
    <col min="14862" max="14863" width="6.77734375" style="137" customWidth="1"/>
    <col min="14864" max="15104" width="11.44140625" style="137"/>
    <col min="15105" max="15105" width="5.77734375" style="137" customWidth="1"/>
    <col min="15106" max="15106" width="12.77734375" style="137" customWidth="1"/>
    <col min="15107" max="15109" width="10" style="137" customWidth="1"/>
    <col min="15110" max="15117" width="5.77734375" style="137" customWidth="1"/>
    <col min="15118" max="15119" width="6.77734375" style="137" customWidth="1"/>
    <col min="15120" max="15360" width="11.44140625" style="137"/>
    <col min="15361" max="15361" width="5.77734375" style="137" customWidth="1"/>
    <col min="15362" max="15362" width="12.77734375" style="137" customWidth="1"/>
    <col min="15363" max="15365" width="10" style="137" customWidth="1"/>
    <col min="15366" max="15373" width="5.77734375" style="137" customWidth="1"/>
    <col min="15374" max="15375" width="6.77734375" style="137" customWidth="1"/>
    <col min="15376" max="15616" width="11.44140625" style="137"/>
    <col min="15617" max="15617" width="5.77734375" style="137" customWidth="1"/>
    <col min="15618" max="15618" width="12.77734375" style="137" customWidth="1"/>
    <col min="15619" max="15621" width="10" style="137" customWidth="1"/>
    <col min="15622" max="15629" width="5.77734375" style="137" customWidth="1"/>
    <col min="15630" max="15631" width="6.77734375" style="137" customWidth="1"/>
    <col min="15632" max="15872" width="11.44140625" style="137"/>
    <col min="15873" max="15873" width="5.77734375" style="137" customWidth="1"/>
    <col min="15874" max="15874" width="12.77734375" style="137" customWidth="1"/>
    <col min="15875" max="15877" width="10" style="137" customWidth="1"/>
    <col min="15878" max="15885" width="5.77734375" style="137" customWidth="1"/>
    <col min="15886" max="15887" width="6.77734375" style="137" customWidth="1"/>
    <col min="15888" max="16128" width="11.44140625" style="137"/>
    <col min="16129" max="16129" width="5.77734375" style="137" customWidth="1"/>
    <col min="16130" max="16130" width="12.77734375" style="137" customWidth="1"/>
    <col min="16131" max="16133" width="10" style="137" customWidth="1"/>
    <col min="16134" max="16141" width="5.77734375" style="137" customWidth="1"/>
    <col min="16142" max="16143" width="6.77734375" style="137" customWidth="1"/>
    <col min="16144" max="16384" width="11.44140625" style="137"/>
  </cols>
  <sheetData>
    <row r="1" spans="1:15" ht="24.9" customHeight="1" thickBot="1">
      <c r="A1" s="1676" t="s">
        <v>568</v>
      </c>
      <c r="B1" s="1676"/>
      <c r="C1" s="1676"/>
      <c r="D1" s="1676"/>
      <c r="E1" s="1676"/>
      <c r="F1" s="1676"/>
      <c r="G1" s="1676"/>
      <c r="H1" s="1676"/>
      <c r="I1" s="1676"/>
      <c r="J1" s="1676"/>
      <c r="K1" s="1676"/>
      <c r="L1" s="1676"/>
      <c r="M1" s="1676"/>
      <c r="N1" s="1676"/>
      <c r="O1" s="1676"/>
    </row>
    <row r="2" spans="1:15" s="217" customFormat="1" ht="33" customHeight="1">
      <c r="A2" s="1677" t="s">
        <v>297</v>
      </c>
      <c r="B2" s="1679" t="s">
        <v>569</v>
      </c>
      <c r="C2" s="1680"/>
      <c r="D2" s="1681"/>
      <c r="E2" s="1685" t="s">
        <v>570</v>
      </c>
      <c r="F2" s="1687" t="s">
        <v>571</v>
      </c>
      <c r="G2" s="1688"/>
      <c r="H2" s="1688"/>
      <c r="I2" s="1688"/>
      <c r="J2" s="1688"/>
      <c r="K2" s="1688"/>
      <c r="L2" s="1688"/>
      <c r="M2" s="1689"/>
      <c r="N2" s="1724" t="s">
        <v>572</v>
      </c>
      <c r="O2" s="1685" t="s">
        <v>573</v>
      </c>
    </row>
    <row r="3" spans="1:15" ht="33" customHeight="1" thickBot="1">
      <c r="A3" s="1678"/>
      <c r="B3" s="1682"/>
      <c r="C3" s="1683"/>
      <c r="D3" s="1684"/>
      <c r="E3" s="1686"/>
      <c r="F3" s="1690"/>
      <c r="G3" s="1691"/>
      <c r="H3" s="1691"/>
      <c r="I3" s="1691"/>
      <c r="J3" s="1691"/>
      <c r="K3" s="1691"/>
      <c r="L3" s="1691"/>
      <c r="M3" s="1692"/>
      <c r="N3" s="1725"/>
      <c r="O3" s="1686"/>
    </row>
    <row r="4" spans="1:15" ht="18.75" customHeight="1">
      <c r="A4" s="958">
        <v>1</v>
      </c>
      <c r="B4" s="1726" t="s">
        <v>1682</v>
      </c>
      <c r="C4" s="1726"/>
      <c r="D4" s="1726"/>
      <c r="E4" s="959">
        <v>116.2</v>
      </c>
      <c r="F4" s="1723" t="s">
        <v>1916</v>
      </c>
      <c r="G4" s="1723"/>
      <c r="H4" s="1723"/>
      <c r="I4" s="1723"/>
      <c r="J4" s="1723"/>
      <c r="K4" s="1723"/>
      <c r="L4" s="1723"/>
      <c r="M4" s="1723"/>
      <c r="N4" s="960">
        <v>1</v>
      </c>
      <c r="O4" s="961"/>
    </row>
    <row r="5" spans="1:15" ht="18" customHeight="1">
      <c r="A5" s="958"/>
      <c r="B5" s="1723"/>
      <c r="C5" s="1723"/>
      <c r="D5" s="1723"/>
      <c r="E5" s="959"/>
      <c r="F5" s="1723" t="s">
        <v>1917</v>
      </c>
      <c r="G5" s="1723"/>
      <c r="H5" s="1723"/>
      <c r="I5" s="1723"/>
      <c r="J5" s="1723"/>
      <c r="K5" s="1723"/>
      <c r="L5" s="1723"/>
      <c r="M5" s="1723"/>
      <c r="N5" s="960">
        <v>1</v>
      </c>
      <c r="O5" s="961"/>
    </row>
    <row r="6" spans="1:15" ht="18" customHeight="1">
      <c r="A6" s="958"/>
      <c r="B6" s="1723"/>
      <c r="C6" s="1723"/>
      <c r="D6" s="1723"/>
      <c r="E6" s="959"/>
      <c r="F6" s="1723" t="s">
        <v>1918</v>
      </c>
      <c r="G6" s="1723"/>
      <c r="H6" s="1723"/>
      <c r="I6" s="1723"/>
      <c r="J6" s="1723"/>
      <c r="K6" s="1723"/>
      <c r="L6" s="1723"/>
      <c r="M6" s="1723"/>
      <c r="N6" s="960">
        <v>1</v>
      </c>
      <c r="O6" s="961"/>
    </row>
    <row r="7" spans="1:15" ht="18" customHeight="1">
      <c r="A7" s="958"/>
      <c r="B7" s="1723"/>
      <c r="C7" s="1723"/>
      <c r="D7" s="1723"/>
      <c r="E7" s="959"/>
      <c r="F7" s="1723" t="s">
        <v>1919</v>
      </c>
      <c r="G7" s="1723"/>
      <c r="H7" s="1723"/>
      <c r="I7" s="1723"/>
      <c r="J7" s="1723"/>
      <c r="K7" s="1723"/>
      <c r="L7" s="1723"/>
      <c r="M7" s="1723"/>
      <c r="N7" s="960">
        <v>1</v>
      </c>
      <c r="O7" s="961"/>
    </row>
    <row r="8" spans="1:15" ht="18" customHeight="1">
      <c r="A8" s="958"/>
      <c r="B8" s="1723"/>
      <c r="C8" s="1723"/>
      <c r="D8" s="1723"/>
      <c r="E8" s="959"/>
      <c r="F8" s="1723" t="s">
        <v>1920</v>
      </c>
      <c r="G8" s="1723"/>
      <c r="H8" s="1723"/>
      <c r="I8" s="1723"/>
      <c r="J8" s="1723"/>
      <c r="K8" s="1723"/>
      <c r="L8" s="1723"/>
      <c r="M8" s="1723"/>
      <c r="N8" s="960">
        <v>1</v>
      </c>
      <c r="O8" s="961"/>
    </row>
    <row r="9" spans="1:15" ht="18" customHeight="1">
      <c r="A9" s="958"/>
      <c r="B9" s="1723"/>
      <c r="C9" s="1723"/>
      <c r="D9" s="1723"/>
      <c r="E9" s="959"/>
      <c r="F9" s="1723" t="s">
        <v>1921</v>
      </c>
      <c r="G9" s="1723"/>
      <c r="H9" s="1723"/>
      <c r="I9" s="1723"/>
      <c r="J9" s="1723"/>
      <c r="K9" s="1723"/>
      <c r="L9" s="1723"/>
      <c r="M9" s="1723"/>
      <c r="N9" s="960">
        <v>1</v>
      </c>
      <c r="O9" s="961"/>
    </row>
    <row r="10" spans="1:15" ht="18" customHeight="1">
      <c r="A10" s="958"/>
      <c r="B10" s="1723"/>
      <c r="C10" s="1723"/>
      <c r="D10" s="1723"/>
      <c r="E10" s="959"/>
      <c r="F10" s="1723" t="s">
        <v>1922</v>
      </c>
      <c r="G10" s="1723"/>
      <c r="H10" s="1723"/>
      <c r="I10" s="1723"/>
      <c r="J10" s="1723"/>
      <c r="K10" s="1723"/>
      <c r="L10" s="1723"/>
      <c r="M10" s="1723"/>
      <c r="N10" s="960">
        <v>3</v>
      </c>
      <c r="O10" s="961"/>
    </row>
    <row r="11" spans="1:15" ht="18" customHeight="1">
      <c r="A11" s="958"/>
      <c r="B11" s="1723"/>
      <c r="C11" s="1723"/>
      <c r="D11" s="1723"/>
      <c r="E11" s="959"/>
      <c r="F11" s="1723" t="s">
        <v>1923</v>
      </c>
      <c r="G11" s="1723"/>
      <c r="H11" s="1723"/>
      <c r="I11" s="1723"/>
      <c r="J11" s="1723"/>
      <c r="K11" s="1723"/>
      <c r="L11" s="1723"/>
      <c r="M11" s="1723"/>
      <c r="N11" s="960">
        <v>1</v>
      </c>
      <c r="O11" s="961"/>
    </row>
    <row r="12" spans="1:15" ht="18" customHeight="1">
      <c r="A12" s="958"/>
      <c r="B12" s="1727"/>
      <c r="C12" s="1728"/>
      <c r="D12" s="1729"/>
      <c r="E12" s="959"/>
      <c r="F12" s="1727"/>
      <c r="G12" s="1728"/>
      <c r="H12" s="1728"/>
      <c r="I12" s="1728"/>
      <c r="J12" s="1728"/>
      <c r="K12" s="1728"/>
      <c r="L12" s="1728"/>
      <c r="M12" s="1729"/>
      <c r="N12" s="960"/>
      <c r="O12" s="961"/>
    </row>
    <row r="13" spans="1:15" ht="18" customHeight="1">
      <c r="A13" s="958">
        <v>2</v>
      </c>
      <c r="B13" s="1726" t="s">
        <v>1680</v>
      </c>
      <c r="C13" s="1726"/>
      <c r="D13" s="1726"/>
      <c r="E13" s="959"/>
      <c r="F13" s="1723" t="s">
        <v>1924</v>
      </c>
      <c r="G13" s="1723"/>
      <c r="H13" s="1723"/>
      <c r="I13" s="1723"/>
      <c r="J13" s="1723"/>
      <c r="K13" s="1723"/>
      <c r="L13" s="1723"/>
      <c r="M13" s="1723"/>
      <c r="N13" s="960">
        <v>1</v>
      </c>
      <c r="O13" s="961"/>
    </row>
    <row r="14" spans="1:15" ht="18" customHeight="1">
      <c r="A14" s="958"/>
      <c r="B14" s="1723"/>
      <c r="C14" s="1723"/>
      <c r="D14" s="1723"/>
      <c r="E14" s="959"/>
      <c r="F14" s="1723" t="s">
        <v>1918</v>
      </c>
      <c r="G14" s="1723"/>
      <c r="H14" s="1723"/>
      <c r="I14" s="1723"/>
      <c r="J14" s="1723"/>
      <c r="K14" s="1723"/>
      <c r="L14" s="1723"/>
      <c r="M14" s="1723"/>
      <c r="N14" s="960">
        <v>4</v>
      </c>
      <c r="O14" s="961"/>
    </row>
    <row r="15" spans="1:15" ht="18" customHeight="1">
      <c r="A15" s="958"/>
      <c r="B15" s="1723"/>
      <c r="C15" s="1723"/>
      <c r="D15" s="1723"/>
      <c r="E15" s="959"/>
      <c r="F15" s="1723" t="s">
        <v>1925</v>
      </c>
      <c r="G15" s="1723"/>
      <c r="H15" s="1723"/>
      <c r="I15" s="1723"/>
      <c r="J15" s="1723"/>
      <c r="K15" s="1723"/>
      <c r="L15" s="1723"/>
      <c r="M15" s="1723"/>
      <c r="N15" s="960">
        <v>1</v>
      </c>
      <c r="O15" s="961"/>
    </row>
    <row r="16" spans="1:15" ht="18" customHeight="1">
      <c r="A16" s="958"/>
      <c r="B16" s="1723"/>
      <c r="C16" s="1723"/>
      <c r="D16" s="1723"/>
      <c r="E16" s="959"/>
      <c r="F16" s="1723" t="s">
        <v>1926</v>
      </c>
      <c r="G16" s="1723"/>
      <c r="H16" s="1723"/>
      <c r="I16" s="1723"/>
      <c r="J16" s="1723"/>
      <c r="K16" s="1723"/>
      <c r="L16" s="1723"/>
      <c r="M16" s="1723"/>
      <c r="N16" s="960">
        <v>1</v>
      </c>
      <c r="O16" s="961"/>
    </row>
    <row r="17" spans="1:15" ht="18" customHeight="1">
      <c r="A17" s="958"/>
      <c r="B17" s="1723"/>
      <c r="C17" s="1723"/>
      <c r="D17" s="1723"/>
      <c r="E17" s="959"/>
      <c r="F17" s="1723" t="s">
        <v>1927</v>
      </c>
      <c r="G17" s="1723"/>
      <c r="H17" s="1723"/>
      <c r="I17" s="1723"/>
      <c r="J17" s="1723"/>
      <c r="K17" s="1723"/>
      <c r="L17" s="1723"/>
      <c r="M17" s="1723"/>
      <c r="N17" s="960">
        <v>1</v>
      </c>
      <c r="O17" s="961"/>
    </row>
    <row r="18" spans="1:15" ht="18" customHeight="1">
      <c r="A18" s="958"/>
      <c r="B18" s="1723"/>
      <c r="C18" s="1723"/>
      <c r="D18" s="1723"/>
      <c r="E18" s="959"/>
      <c r="F18" s="1723" t="s">
        <v>1928</v>
      </c>
      <c r="G18" s="1723"/>
      <c r="H18" s="1723"/>
      <c r="I18" s="1723"/>
      <c r="J18" s="1723"/>
      <c r="K18" s="1723"/>
      <c r="L18" s="1723"/>
      <c r="M18" s="1723"/>
      <c r="N18" s="960">
        <v>22</v>
      </c>
      <c r="O18" s="961"/>
    </row>
    <row r="19" spans="1:15" ht="18" customHeight="1">
      <c r="A19" s="958"/>
      <c r="B19" s="1727"/>
      <c r="C19" s="1728"/>
      <c r="D19" s="1729"/>
      <c r="E19" s="959"/>
      <c r="F19" s="1727"/>
      <c r="G19" s="1728"/>
      <c r="H19" s="1728"/>
      <c r="I19" s="1728"/>
      <c r="J19" s="1728"/>
      <c r="K19" s="1728"/>
      <c r="L19" s="1728"/>
      <c r="M19" s="1729"/>
      <c r="N19" s="960"/>
      <c r="O19" s="961"/>
    </row>
    <row r="20" spans="1:15" ht="18" customHeight="1">
      <c r="A20" s="958" t="s">
        <v>1929</v>
      </c>
      <c r="B20" s="1726" t="s">
        <v>1930</v>
      </c>
      <c r="C20" s="1726"/>
      <c r="D20" s="1726"/>
      <c r="E20" s="959"/>
      <c r="F20" s="1723" t="s">
        <v>1931</v>
      </c>
      <c r="G20" s="1723"/>
      <c r="H20" s="1723"/>
      <c r="I20" s="1723"/>
      <c r="J20" s="1723"/>
      <c r="K20" s="1723"/>
      <c r="L20" s="1723"/>
      <c r="M20" s="1723"/>
      <c r="N20" s="960">
        <v>1</v>
      </c>
      <c r="O20" s="961"/>
    </row>
    <row r="21" spans="1:15" ht="18" customHeight="1">
      <c r="A21" s="958"/>
      <c r="B21" s="1723"/>
      <c r="C21" s="1723"/>
      <c r="D21" s="1723"/>
      <c r="E21" s="959"/>
      <c r="F21" s="1723" t="s">
        <v>1932</v>
      </c>
      <c r="G21" s="1723"/>
      <c r="H21" s="1723"/>
      <c r="I21" s="1723"/>
      <c r="J21" s="1723"/>
      <c r="K21" s="1723"/>
      <c r="L21" s="1723"/>
      <c r="M21" s="1723"/>
      <c r="N21" s="960">
        <v>1</v>
      </c>
      <c r="O21" s="961"/>
    </row>
    <row r="22" spans="1:15" ht="18" customHeight="1">
      <c r="A22" s="958"/>
      <c r="B22" s="1723"/>
      <c r="C22" s="1723"/>
      <c r="D22" s="1723"/>
      <c r="E22" s="959"/>
      <c r="F22" s="1723" t="s">
        <v>1933</v>
      </c>
      <c r="G22" s="1723"/>
      <c r="H22" s="1723"/>
      <c r="I22" s="1723"/>
      <c r="J22" s="1723"/>
      <c r="K22" s="1723"/>
      <c r="L22" s="1723"/>
      <c r="M22" s="1723"/>
      <c r="N22" s="960">
        <v>1</v>
      </c>
      <c r="O22" s="961"/>
    </row>
    <row r="23" spans="1:15" ht="18" customHeight="1">
      <c r="A23" s="958"/>
      <c r="B23" s="1723"/>
      <c r="C23" s="1723"/>
      <c r="D23" s="1723"/>
      <c r="E23" s="959"/>
      <c r="F23" s="1723" t="s">
        <v>1934</v>
      </c>
      <c r="G23" s="1723"/>
      <c r="H23" s="1723"/>
      <c r="I23" s="1723"/>
      <c r="J23" s="1723"/>
      <c r="K23" s="1723"/>
      <c r="L23" s="1723"/>
      <c r="M23" s="1723"/>
      <c r="N23" s="960">
        <v>1</v>
      </c>
      <c r="O23" s="961"/>
    </row>
    <row r="24" spans="1:15" ht="18" customHeight="1">
      <c r="A24" s="958"/>
      <c r="B24" s="1723"/>
      <c r="C24" s="1723"/>
      <c r="D24" s="1723"/>
      <c r="E24" s="959"/>
      <c r="F24" s="1723" t="s">
        <v>1935</v>
      </c>
      <c r="G24" s="1723"/>
      <c r="H24" s="1723"/>
      <c r="I24" s="1723"/>
      <c r="J24" s="1723"/>
      <c r="K24" s="1723"/>
      <c r="L24" s="1723"/>
      <c r="M24" s="1723"/>
      <c r="N24" s="960">
        <v>1</v>
      </c>
      <c r="O24" s="961"/>
    </row>
    <row r="25" spans="1:15" ht="18" customHeight="1">
      <c r="A25" s="958"/>
      <c r="B25" s="1723"/>
      <c r="C25" s="1723"/>
      <c r="D25" s="1723"/>
      <c r="E25" s="959"/>
      <c r="F25" s="1723" t="s">
        <v>1936</v>
      </c>
      <c r="G25" s="1723"/>
      <c r="H25" s="1723"/>
      <c r="I25" s="1723"/>
      <c r="J25" s="1723"/>
      <c r="K25" s="1723"/>
      <c r="L25" s="1723"/>
      <c r="M25" s="1723"/>
      <c r="N25" s="960">
        <v>1</v>
      </c>
      <c r="O25" s="961"/>
    </row>
    <row r="26" spans="1:15" ht="18" customHeight="1">
      <c r="A26" s="958"/>
      <c r="B26" s="1723"/>
      <c r="C26" s="1723"/>
      <c r="D26" s="1723"/>
      <c r="E26" s="959"/>
      <c r="F26" s="1723" t="s">
        <v>1937</v>
      </c>
      <c r="G26" s="1723"/>
      <c r="H26" s="1723"/>
      <c r="I26" s="1723"/>
      <c r="J26" s="1723"/>
      <c r="K26" s="1723"/>
      <c r="L26" s="1723"/>
      <c r="M26" s="1723"/>
      <c r="N26" s="960">
        <v>1</v>
      </c>
      <c r="O26" s="961"/>
    </row>
    <row r="27" spans="1:15" ht="18" customHeight="1">
      <c r="A27" s="958"/>
      <c r="B27" s="1723"/>
      <c r="C27" s="1723"/>
      <c r="D27" s="1723"/>
      <c r="E27" s="959"/>
      <c r="F27" s="1723" t="s">
        <v>1938</v>
      </c>
      <c r="G27" s="1723"/>
      <c r="H27" s="1723"/>
      <c r="I27" s="1723"/>
      <c r="J27" s="1723"/>
      <c r="K27" s="1723"/>
      <c r="L27" s="1723"/>
      <c r="M27" s="1723"/>
      <c r="N27" s="960">
        <v>2</v>
      </c>
      <c r="O27" s="961"/>
    </row>
    <row r="28" spans="1:15" ht="18" customHeight="1">
      <c r="A28" s="958"/>
      <c r="B28" s="1723"/>
      <c r="C28" s="1723"/>
      <c r="D28" s="1723"/>
      <c r="E28" s="959"/>
      <c r="F28" s="1723" t="s">
        <v>1939</v>
      </c>
      <c r="G28" s="1723"/>
      <c r="H28" s="1723"/>
      <c r="I28" s="1723"/>
      <c r="J28" s="1723"/>
      <c r="K28" s="1723"/>
      <c r="L28" s="1723"/>
      <c r="M28" s="1723"/>
      <c r="N28" s="960">
        <v>1</v>
      </c>
      <c r="O28" s="961"/>
    </row>
    <row r="29" spans="1:15" ht="18" customHeight="1">
      <c r="A29" s="958"/>
      <c r="B29" s="1723"/>
      <c r="C29" s="1723"/>
      <c r="D29" s="1723"/>
      <c r="E29" s="959"/>
      <c r="F29" s="1723" t="s">
        <v>1925</v>
      </c>
      <c r="G29" s="1723"/>
      <c r="H29" s="1723"/>
      <c r="I29" s="1723"/>
      <c r="J29" s="1723"/>
      <c r="K29" s="1723"/>
      <c r="L29" s="1723"/>
      <c r="M29" s="1723"/>
      <c r="N29" s="960">
        <v>2</v>
      </c>
      <c r="O29" s="961"/>
    </row>
    <row r="30" spans="1:15" ht="18" customHeight="1">
      <c r="A30" s="958"/>
      <c r="B30" s="1723"/>
      <c r="C30" s="1723"/>
      <c r="D30" s="1723"/>
      <c r="E30" s="959"/>
      <c r="F30" s="1723" t="s">
        <v>1940</v>
      </c>
      <c r="G30" s="1723"/>
      <c r="H30" s="1723"/>
      <c r="I30" s="1723"/>
      <c r="J30" s="1723"/>
      <c r="K30" s="1723"/>
      <c r="L30" s="1723"/>
      <c r="M30" s="1723"/>
      <c r="N30" s="960">
        <v>1</v>
      </c>
      <c r="O30" s="961"/>
    </row>
    <row r="31" spans="1:15" ht="18" customHeight="1">
      <c r="A31" s="958"/>
      <c r="B31" s="1723"/>
      <c r="C31" s="1723"/>
      <c r="D31" s="1723"/>
      <c r="E31" s="959"/>
      <c r="F31" s="1723" t="s">
        <v>1941</v>
      </c>
      <c r="G31" s="1723"/>
      <c r="H31" s="1723"/>
      <c r="I31" s="1723"/>
      <c r="J31" s="1723"/>
      <c r="K31" s="1723"/>
      <c r="L31" s="1723"/>
      <c r="M31" s="1723"/>
      <c r="N31" s="960">
        <v>1</v>
      </c>
      <c r="O31" s="961"/>
    </row>
    <row r="32" spans="1:15" ht="18" customHeight="1">
      <c r="A32" s="958"/>
      <c r="B32" s="1723"/>
      <c r="C32" s="1723"/>
      <c r="D32" s="1723"/>
      <c r="E32" s="959"/>
      <c r="F32" s="1723" t="s">
        <v>1942</v>
      </c>
      <c r="G32" s="1723"/>
      <c r="H32" s="1723"/>
      <c r="I32" s="1723"/>
      <c r="J32" s="1723"/>
      <c r="K32" s="1723"/>
      <c r="L32" s="1723"/>
      <c r="M32" s="1723"/>
      <c r="N32" s="960">
        <v>1</v>
      </c>
      <c r="O32" s="961"/>
    </row>
    <row r="33" spans="1:15">
      <c r="A33" s="958"/>
      <c r="B33" s="1723"/>
      <c r="C33" s="1723"/>
      <c r="D33" s="1723"/>
      <c r="E33" s="959"/>
      <c r="F33" s="1723" t="s">
        <v>1943</v>
      </c>
      <c r="G33" s="1723"/>
      <c r="H33" s="1723"/>
      <c r="I33" s="1723"/>
      <c r="J33" s="1723"/>
      <c r="K33" s="1723"/>
      <c r="L33" s="1723"/>
      <c r="M33" s="1723"/>
      <c r="N33" s="960">
        <v>1</v>
      </c>
      <c r="O33" s="961"/>
    </row>
    <row r="34" spans="1:15">
      <c r="A34" s="958"/>
      <c r="B34" s="1723"/>
      <c r="C34" s="1723"/>
      <c r="D34" s="1723"/>
      <c r="E34" s="959"/>
      <c r="F34" s="1723" t="s">
        <v>1944</v>
      </c>
      <c r="G34" s="1723"/>
      <c r="H34" s="1723"/>
      <c r="I34" s="1723"/>
      <c r="J34" s="1723"/>
      <c r="K34" s="1723"/>
      <c r="L34" s="1723"/>
      <c r="M34" s="1723"/>
      <c r="N34" s="960">
        <v>1</v>
      </c>
      <c r="O34" s="961"/>
    </row>
    <row r="35" spans="1:15">
      <c r="A35" s="958"/>
      <c r="B35" s="1723"/>
      <c r="C35" s="1723"/>
      <c r="D35" s="1723"/>
      <c r="E35" s="959"/>
      <c r="F35" s="1723" t="s">
        <v>1945</v>
      </c>
      <c r="G35" s="1723"/>
      <c r="H35" s="1723"/>
      <c r="I35" s="1723"/>
      <c r="J35" s="1723"/>
      <c r="K35" s="1723"/>
      <c r="L35" s="1723"/>
      <c r="M35" s="1723"/>
      <c r="N35" s="960">
        <v>2</v>
      </c>
      <c r="O35" s="961"/>
    </row>
    <row r="36" spans="1:15">
      <c r="A36" s="958"/>
      <c r="B36" s="1723"/>
      <c r="C36" s="1723"/>
      <c r="D36" s="1723"/>
      <c r="E36" s="959"/>
      <c r="F36" s="1723" t="s">
        <v>1946</v>
      </c>
      <c r="G36" s="1723"/>
      <c r="H36" s="1723"/>
      <c r="I36" s="1723"/>
      <c r="J36" s="1723"/>
      <c r="K36" s="1723"/>
      <c r="L36" s="1723"/>
      <c r="M36" s="1723"/>
      <c r="N36" s="960">
        <v>2</v>
      </c>
      <c r="O36" s="961"/>
    </row>
    <row r="37" spans="1:15">
      <c r="A37" s="958"/>
      <c r="B37" s="1723"/>
      <c r="C37" s="1723"/>
      <c r="D37" s="1723"/>
      <c r="E37" s="959"/>
      <c r="F37" s="1723" t="s">
        <v>1947</v>
      </c>
      <c r="G37" s="1723"/>
      <c r="H37" s="1723"/>
      <c r="I37" s="1723"/>
      <c r="J37" s="1723"/>
      <c r="K37" s="1723"/>
      <c r="L37" s="1723"/>
      <c r="M37" s="1723"/>
      <c r="N37" s="960">
        <v>1</v>
      </c>
      <c r="O37" s="961"/>
    </row>
    <row r="38" spans="1:15">
      <c r="A38" s="958"/>
      <c r="B38" s="1727"/>
      <c r="C38" s="1728"/>
      <c r="D38" s="1729"/>
      <c r="E38" s="959"/>
      <c r="F38" s="1723" t="s">
        <v>1948</v>
      </c>
      <c r="G38" s="1723"/>
      <c r="H38" s="1723"/>
      <c r="I38" s="1723"/>
      <c r="J38" s="1723"/>
      <c r="K38" s="1723"/>
      <c r="L38" s="1723"/>
      <c r="M38" s="1723"/>
      <c r="N38" s="960">
        <v>1</v>
      </c>
      <c r="O38" s="961"/>
    </row>
    <row r="39" spans="1:15">
      <c r="A39" s="958"/>
      <c r="B39" s="1727"/>
      <c r="C39" s="1728"/>
      <c r="D39" s="1729"/>
      <c r="E39" s="959"/>
      <c r="F39" s="1723" t="s">
        <v>1949</v>
      </c>
      <c r="G39" s="1723"/>
      <c r="H39" s="1723"/>
      <c r="I39" s="1723"/>
      <c r="J39" s="1723"/>
      <c r="K39" s="1723"/>
      <c r="L39" s="1723"/>
      <c r="M39" s="1723"/>
      <c r="N39" s="960">
        <v>1</v>
      </c>
      <c r="O39" s="961"/>
    </row>
    <row r="40" spans="1:15">
      <c r="A40" s="958"/>
      <c r="B40" s="1727"/>
      <c r="C40" s="1728"/>
      <c r="D40" s="1729"/>
      <c r="E40" s="959"/>
      <c r="F40" s="1723" t="s">
        <v>1950</v>
      </c>
      <c r="G40" s="1723"/>
      <c r="H40" s="1723"/>
      <c r="I40" s="1723"/>
      <c r="J40" s="1723"/>
      <c r="K40" s="1723"/>
      <c r="L40" s="1723"/>
      <c r="M40" s="1723"/>
      <c r="N40" s="960">
        <v>1</v>
      </c>
      <c r="O40" s="961"/>
    </row>
    <row r="41" spans="1:15">
      <c r="A41" s="958"/>
      <c r="B41" s="1727"/>
      <c r="C41" s="1728"/>
      <c r="D41" s="1729"/>
      <c r="E41" s="959"/>
      <c r="F41" s="1723" t="s">
        <v>1951</v>
      </c>
      <c r="G41" s="1723"/>
      <c r="H41" s="1723"/>
      <c r="I41" s="1723"/>
      <c r="J41" s="1723"/>
      <c r="K41" s="1723"/>
      <c r="L41" s="1723"/>
      <c r="M41" s="1723"/>
      <c r="N41" s="960">
        <v>1</v>
      </c>
      <c r="O41" s="961"/>
    </row>
    <row r="42" spans="1:15">
      <c r="A42" s="958"/>
      <c r="B42" s="1727"/>
      <c r="C42" s="1728"/>
      <c r="D42" s="1729"/>
      <c r="E42" s="959"/>
      <c r="F42" s="1723"/>
      <c r="G42" s="1723"/>
      <c r="H42" s="1723"/>
      <c r="I42" s="1723"/>
      <c r="J42" s="1723"/>
      <c r="K42" s="1723"/>
      <c r="L42" s="1723"/>
      <c r="M42" s="1723"/>
      <c r="N42" s="960"/>
      <c r="O42" s="961"/>
    </row>
    <row r="43" spans="1:15" ht="13.8">
      <c r="A43" s="958">
        <v>4</v>
      </c>
      <c r="B43" s="1730" t="s">
        <v>1952</v>
      </c>
      <c r="C43" s="1731"/>
      <c r="D43" s="1732"/>
      <c r="E43" s="959"/>
      <c r="F43" s="1723" t="s">
        <v>1953</v>
      </c>
      <c r="G43" s="1723"/>
      <c r="H43" s="1723"/>
      <c r="I43" s="1723"/>
      <c r="J43" s="1723"/>
      <c r="K43" s="1723"/>
      <c r="L43" s="1723"/>
      <c r="M43" s="1723"/>
      <c r="N43" s="960">
        <v>1</v>
      </c>
      <c r="O43" s="961"/>
    </row>
    <row r="44" spans="1:15">
      <c r="A44" s="958"/>
      <c r="B44" s="1727"/>
      <c r="C44" s="1728"/>
      <c r="D44" s="1729"/>
      <c r="E44" s="959"/>
      <c r="F44" s="1723" t="s">
        <v>1954</v>
      </c>
      <c r="G44" s="1723"/>
      <c r="H44" s="1723"/>
      <c r="I44" s="1723"/>
      <c r="J44" s="1723"/>
      <c r="K44" s="1723"/>
      <c r="L44" s="1723"/>
      <c r="M44" s="1723"/>
      <c r="N44" s="960">
        <v>1</v>
      </c>
      <c r="O44" s="961"/>
    </row>
    <row r="45" spans="1:15">
      <c r="A45" s="958"/>
      <c r="B45" s="1727"/>
      <c r="C45" s="1728"/>
      <c r="D45" s="1729"/>
      <c r="E45" s="959"/>
      <c r="F45" s="1723" t="s">
        <v>1955</v>
      </c>
      <c r="G45" s="1723"/>
      <c r="H45" s="1723"/>
      <c r="I45" s="1723"/>
      <c r="J45" s="1723"/>
      <c r="K45" s="1723"/>
      <c r="L45" s="1723"/>
      <c r="M45" s="1723"/>
      <c r="N45" s="960">
        <v>1</v>
      </c>
      <c r="O45" s="961"/>
    </row>
    <row r="46" spans="1:15">
      <c r="A46" s="958"/>
      <c r="B46" s="1727"/>
      <c r="C46" s="1728"/>
      <c r="D46" s="1729"/>
      <c r="E46" s="959"/>
      <c r="F46" s="1723" t="s">
        <v>1956</v>
      </c>
      <c r="G46" s="1723"/>
      <c r="H46" s="1723"/>
      <c r="I46" s="1723"/>
      <c r="J46" s="1723"/>
      <c r="K46" s="1723"/>
      <c r="L46" s="1723"/>
      <c r="M46" s="1723"/>
      <c r="N46" s="960">
        <v>1</v>
      </c>
      <c r="O46" s="961"/>
    </row>
    <row r="47" spans="1:15">
      <c r="A47" s="958"/>
      <c r="B47" s="1723"/>
      <c r="C47" s="1723"/>
      <c r="D47" s="1723"/>
      <c r="E47" s="959"/>
      <c r="F47" s="1723" t="s">
        <v>1957</v>
      </c>
      <c r="G47" s="1723"/>
      <c r="H47" s="1723"/>
      <c r="I47" s="1723"/>
      <c r="J47" s="1723"/>
      <c r="K47" s="1723"/>
      <c r="L47" s="1723"/>
      <c r="M47" s="1723"/>
      <c r="N47" s="960">
        <v>1</v>
      </c>
      <c r="O47" s="961"/>
    </row>
    <row r="48" spans="1:15">
      <c r="A48" s="958"/>
      <c r="B48" s="1723"/>
      <c r="C48" s="1723"/>
      <c r="D48" s="1723"/>
      <c r="E48" s="959"/>
      <c r="F48" s="1723" t="s">
        <v>1958</v>
      </c>
      <c r="G48" s="1723"/>
      <c r="H48" s="1723"/>
      <c r="I48" s="1723"/>
      <c r="J48" s="1723"/>
      <c r="K48" s="1723"/>
      <c r="L48" s="1723"/>
      <c r="M48" s="1723"/>
      <c r="N48" s="960">
        <v>2</v>
      </c>
      <c r="O48" s="962"/>
    </row>
    <row r="49" spans="1:15">
      <c r="A49" s="958"/>
      <c r="B49" s="1723"/>
      <c r="C49" s="1723"/>
      <c r="D49" s="1723"/>
      <c r="E49" s="959"/>
      <c r="F49" s="1723" t="s">
        <v>1959</v>
      </c>
      <c r="G49" s="1723"/>
      <c r="H49" s="1723"/>
      <c r="I49" s="1723"/>
      <c r="J49" s="1723"/>
      <c r="K49" s="1723"/>
      <c r="L49" s="1723"/>
      <c r="M49" s="1723"/>
      <c r="N49" s="960">
        <v>1</v>
      </c>
      <c r="O49" s="962"/>
    </row>
    <row r="50" spans="1:15" ht="13.8">
      <c r="A50" s="963">
        <v>5</v>
      </c>
      <c r="B50" s="1733" t="s">
        <v>1960</v>
      </c>
      <c r="C50" s="1733"/>
      <c r="D50" s="1733"/>
      <c r="E50" s="964"/>
      <c r="F50" s="1734"/>
      <c r="G50" s="1734"/>
      <c r="H50" s="1734"/>
      <c r="I50" s="1734"/>
      <c r="J50" s="1734"/>
      <c r="K50" s="1734"/>
      <c r="L50" s="1734"/>
      <c r="M50" s="1734"/>
      <c r="N50" s="965"/>
      <c r="O50" s="966"/>
    </row>
    <row r="51" spans="1:15" ht="13.8">
      <c r="A51" s="963"/>
      <c r="B51" s="1736"/>
      <c r="C51" s="1737"/>
      <c r="D51" s="1738"/>
      <c r="E51" s="964"/>
      <c r="F51" s="1739" t="s">
        <v>1946</v>
      </c>
      <c r="G51" s="1718"/>
      <c r="H51" s="1718"/>
      <c r="I51" s="1718"/>
      <c r="J51" s="1718"/>
      <c r="K51" s="1718"/>
      <c r="L51" s="1718"/>
      <c r="M51" s="1740"/>
      <c r="N51" s="965">
        <v>4</v>
      </c>
      <c r="O51" s="966"/>
    </row>
    <row r="52" spans="1:15" ht="13.8">
      <c r="A52" s="963"/>
      <c r="B52" s="1736"/>
      <c r="C52" s="1737"/>
      <c r="D52" s="1738"/>
      <c r="E52" s="964"/>
      <c r="F52" s="1739" t="s">
        <v>1961</v>
      </c>
      <c r="G52" s="1718"/>
      <c r="H52" s="1718"/>
      <c r="I52" s="1718"/>
      <c r="J52" s="1718"/>
      <c r="K52" s="1718"/>
      <c r="L52" s="1718"/>
      <c r="M52" s="1740"/>
      <c r="N52" s="965">
        <v>1</v>
      </c>
      <c r="O52" s="966"/>
    </row>
    <row r="53" spans="1:15" ht="13.8">
      <c r="A53" s="963"/>
      <c r="B53" s="1736"/>
      <c r="C53" s="1737"/>
      <c r="D53" s="1738"/>
      <c r="E53" s="964"/>
      <c r="F53" s="1739" t="s">
        <v>1962</v>
      </c>
      <c r="G53" s="1718"/>
      <c r="H53" s="1718"/>
      <c r="I53" s="1718"/>
      <c r="J53" s="1718"/>
      <c r="K53" s="1718"/>
      <c r="L53" s="1718"/>
      <c r="M53" s="1740"/>
      <c r="N53" s="965">
        <v>2</v>
      </c>
      <c r="O53" s="966"/>
    </row>
    <row r="54" spans="1:15" ht="13.8">
      <c r="A54" s="963"/>
      <c r="B54" s="1736"/>
      <c r="C54" s="1737"/>
      <c r="D54" s="1738"/>
      <c r="E54" s="964"/>
      <c r="F54" s="1739" t="s">
        <v>1963</v>
      </c>
      <c r="G54" s="1718"/>
      <c r="H54" s="1718"/>
      <c r="I54" s="1718"/>
      <c r="J54" s="1718"/>
      <c r="K54" s="1718"/>
      <c r="L54" s="1718"/>
      <c r="M54" s="1740"/>
      <c r="N54" s="965">
        <v>4</v>
      </c>
      <c r="O54" s="966"/>
    </row>
    <row r="55" spans="1:15" ht="13.8">
      <c r="A55" s="963"/>
      <c r="B55" s="1736"/>
      <c r="C55" s="1737"/>
      <c r="D55" s="1738"/>
      <c r="E55" s="964"/>
      <c r="F55" s="1739" t="s">
        <v>1964</v>
      </c>
      <c r="G55" s="1718"/>
      <c r="H55" s="1718"/>
      <c r="I55" s="1718"/>
      <c r="J55" s="1718"/>
      <c r="K55" s="1718"/>
      <c r="L55" s="1718"/>
      <c r="M55" s="1740"/>
      <c r="N55" s="965">
        <v>8</v>
      </c>
      <c r="O55" s="966"/>
    </row>
    <row r="56" spans="1:15" ht="14.4" thickBot="1">
      <c r="A56" s="963"/>
      <c r="B56" s="1733"/>
      <c r="C56" s="1733"/>
      <c r="D56" s="1733"/>
      <c r="E56" s="964"/>
      <c r="F56" s="1734"/>
      <c r="G56" s="1734"/>
      <c r="H56" s="1734"/>
      <c r="I56" s="1734"/>
      <c r="J56" s="1734"/>
      <c r="K56" s="1734"/>
      <c r="L56" s="1734"/>
      <c r="M56" s="1734"/>
      <c r="N56" s="965"/>
      <c r="O56" s="966"/>
    </row>
    <row r="57" spans="1:15" ht="13.8" thickBot="1">
      <c r="A57" s="967"/>
      <c r="B57" s="1735"/>
      <c r="C57" s="1735"/>
      <c r="D57" s="1735"/>
      <c r="E57" s="968"/>
      <c r="F57" s="1735"/>
      <c r="G57" s="1735"/>
      <c r="H57" s="1735"/>
      <c r="I57" s="1735"/>
      <c r="J57" s="1735"/>
      <c r="K57" s="1735"/>
      <c r="L57" s="1735"/>
      <c r="M57" s="1735"/>
      <c r="N57" s="969"/>
      <c r="O57" s="970"/>
    </row>
  </sheetData>
  <mergeCells count="115">
    <mergeCell ref="B57:D57"/>
    <mergeCell ref="F57:M57"/>
    <mergeCell ref="B54:D54"/>
    <mergeCell ref="F54:M54"/>
    <mergeCell ref="B55:D55"/>
    <mergeCell ref="F55:M55"/>
    <mergeCell ref="B56:D56"/>
    <mergeCell ref="F56:M56"/>
    <mergeCell ref="B51:D51"/>
    <mergeCell ref="F51:M51"/>
    <mergeCell ref="B52:D52"/>
    <mergeCell ref="F52:M52"/>
    <mergeCell ref="B53:D53"/>
    <mergeCell ref="F53:M53"/>
    <mergeCell ref="B48:D48"/>
    <mergeCell ref="F48:M48"/>
    <mergeCell ref="B49:D49"/>
    <mergeCell ref="F49:M49"/>
    <mergeCell ref="B50:D50"/>
    <mergeCell ref="F50:M50"/>
    <mergeCell ref="B45:D45"/>
    <mergeCell ref="F45:M45"/>
    <mergeCell ref="B46:D46"/>
    <mergeCell ref="F46:M46"/>
    <mergeCell ref="B47:D47"/>
    <mergeCell ref="F47:M47"/>
    <mergeCell ref="B42:D42"/>
    <mergeCell ref="F42:M42"/>
    <mergeCell ref="B43:D43"/>
    <mergeCell ref="F43:M43"/>
    <mergeCell ref="B44:D44"/>
    <mergeCell ref="F44:M44"/>
    <mergeCell ref="B39:D39"/>
    <mergeCell ref="F39:M39"/>
    <mergeCell ref="B40:D40"/>
    <mergeCell ref="F40:M40"/>
    <mergeCell ref="B41:D41"/>
    <mergeCell ref="F41:M41"/>
    <mergeCell ref="B36:D36"/>
    <mergeCell ref="F36:M36"/>
    <mergeCell ref="B37:D37"/>
    <mergeCell ref="F37:M37"/>
    <mergeCell ref="B38:D38"/>
    <mergeCell ref="F38:M38"/>
    <mergeCell ref="B33:D33"/>
    <mergeCell ref="F33:M33"/>
    <mergeCell ref="B34:D34"/>
    <mergeCell ref="F34:M34"/>
    <mergeCell ref="B35:D35"/>
    <mergeCell ref="F35:M35"/>
    <mergeCell ref="B30:D30"/>
    <mergeCell ref="F30:M30"/>
    <mergeCell ref="B31:D31"/>
    <mergeCell ref="F31:M31"/>
    <mergeCell ref="B32:D32"/>
    <mergeCell ref="F32:M32"/>
    <mergeCell ref="B27:D27"/>
    <mergeCell ref="F27:M27"/>
    <mergeCell ref="B28:D28"/>
    <mergeCell ref="F28:M28"/>
    <mergeCell ref="B29:D29"/>
    <mergeCell ref="F29:M29"/>
    <mergeCell ref="B24:D24"/>
    <mergeCell ref="F24:M24"/>
    <mergeCell ref="B25:D25"/>
    <mergeCell ref="F25:M25"/>
    <mergeCell ref="B26:D26"/>
    <mergeCell ref="F26:M26"/>
    <mergeCell ref="B21:D21"/>
    <mergeCell ref="F21:M21"/>
    <mergeCell ref="B22:D22"/>
    <mergeCell ref="F22:M22"/>
    <mergeCell ref="B23:D23"/>
    <mergeCell ref="F23:M23"/>
    <mergeCell ref="B18:D18"/>
    <mergeCell ref="F18:M18"/>
    <mergeCell ref="B19:D19"/>
    <mergeCell ref="F19:M19"/>
    <mergeCell ref="B20:D20"/>
    <mergeCell ref="F20:M20"/>
    <mergeCell ref="F13:M13"/>
    <mergeCell ref="F14:M14"/>
    <mergeCell ref="F15:M15"/>
    <mergeCell ref="F16:M16"/>
    <mergeCell ref="B17:D17"/>
    <mergeCell ref="F17:M17"/>
    <mergeCell ref="F8:M8"/>
    <mergeCell ref="F9:M9"/>
    <mergeCell ref="F10:M10"/>
    <mergeCell ref="F11:M11"/>
    <mergeCell ref="F12:M12"/>
    <mergeCell ref="B15:D15"/>
    <mergeCell ref="B16:D16"/>
    <mergeCell ref="B9:D9"/>
    <mergeCell ref="B10:D10"/>
    <mergeCell ref="B11:D11"/>
    <mergeCell ref="B12:D12"/>
    <mergeCell ref="B13:D13"/>
    <mergeCell ref="B14:D14"/>
    <mergeCell ref="B8:D8"/>
    <mergeCell ref="B5:D5"/>
    <mergeCell ref="B6:D6"/>
    <mergeCell ref="B7:D7"/>
    <mergeCell ref="F5:M5"/>
    <mergeCell ref="F6:M6"/>
    <mergeCell ref="F7:M7"/>
    <mergeCell ref="A1:O1"/>
    <mergeCell ref="A2:A3"/>
    <mergeCell ref="B2:D3"/>
    <mergeCell ref="E2:E3"/>
    <mergeCell ref="F2:M3"/>
    <mergeCell ref="N2:N3"/>
    <mergeCell ref="O2:O3"/>
    <mergeCell ref="B4:D4"/>
    <mergeCell ref="F4:M4"/>
  </mergeCells>
  <printOptions horizontalCentered="1"/>
  <pageMargins left="0.5" right="0.5" top="0.5" bottom="0.75" header="0.25" footer="0.4"/>
  <pageSetup paperSize="9" scale="7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sheetPr codeName="Sheet17"/>
  <dimension ref="A1:M13"/>
  <sheetViews>
    <sheetView showZeros="0" workbookViewId="0">
      <selection sqref="A1:M13"/>
    </sheetView>
  </sheetViews>
  <sheetFormatPr defaultColWidth="11.44140625" defaultRowHeight="13.2"/>
  <cols>
    <col min="1" max="1" width="3.77734375" style="137" customWidth="1"/>
    <col min="2" max="5" width="9.77734375" style="137" customWidth="1"/>
    <col min="6" max="6" width="4.77734375" style="137" customWidth="1"/>
    <col min="7" max="7" width="3.109375" style="137" hidden="1" customWidth="1"/>
    <col min="8" max="10" width="8.77734375" style="137" customWidth="1"/>
    <col min="11" max="11" width="10" style="137" customWidth="1"/>
    <col min="12" max="13" width="8.77734375" style="137" customWidth="1"/>
    <col min="14" max="256" width="11.44140625" style="137"/>
    <col min="257" max="257" width="3.77734375" style="137" customWidth="1"/>
    <col min="258" max="261" width="9.77734375" style="137" customWidth="1"/>
    <col min="262" max="262" width="7.109375" style="137" customWidth="1"/>
    <col min="263" max="263" width="0" style="137" hidden="1" customWidth="1"/>
    <col min="264" max="269" width="8.77734375" style="137" customWidth="1"/>
    <col min="270" max="512" width="11.44140625" style="137"/>
    <col min="513" max="513" width="3.77734375" style="137" customWidth="1"/>
    <col min="514" max="517" width="9.77734375" style="137" customWidth="1"/>
    <col min="518" max="518" width="7.109375" style="137" customWidth="1"/>
    <col min="519" max="519" width="0" style="137" hidden="1" customWidth="1"/>
    <col min="520" max="525" width="8.77734375" style="137" customWidth="1"/>
    <col min="526" max="768" width="11.44140625" style="137"/>
    <col min="769" max="769" width="3.77734375" style="137" customWidth="1"/>
    <col min="770" max="773" width="9.77734375" style="137" customWidth="1"/>
    <col min="774" max="774" width="7.109375" style="137" customWidth="1"/>
    <col min="775" max="775" width="0" style="137" hidden="1" customWidth="1"/>
    <col min="776" max="781" width="8.77734375" style="137" customWidth="1"/>
    <col min="782" max="1024" width="11.44140625" style="137"/>
    <col min="1025" max="1025" width="3.77734375" style="137" customWidth="1"/>
    <col min="1026" max="1029" width="9.77734375" style="137" customWidth="1"/>
    <col min="1030" max="1030" width="7.109375" style="137" customWidth="1"/>
    <col min="1031" max="1031" width="0" style="137" hidden="1" customWidth="1"/>
    <col min="1032" max="1037" width="8.77734375" style="137" customWidth="1"/>
    <col min="1038" max="1280" width="11.44140625" style="137"/>
    <col min="1281" max="1281" width="3.77734375" style="137" customWidth="1"/>
    <col min="1282" max="1285" width="9.77734375" style="137" customWidth="1"/>
    <col min="1286" max="1286" width="7.109375" style="137" customWidth="1"/>
    <col min="1287" max="1287" width="0" style="137" hidden="1" customWidth="1"/>
    <col min="1288" max="1293" width="8.77734375" style="137" customWidth="1"/>
    <col min="1294" max="1536" width="11.44140625" style="137"/>
    <col min="1537" max="1537" width="3.77734375" style="137" customWidth="1"/>
    <col min="1538" max="1541" width="9.77734375" style="137" customWidth="1"/>
    <col min="1542" max="1542" width="7.109375" style="137" customWidth="1"/>
    <col min="1543" max="1543" width="0" style="137" hidden="1" customWidth="1"/>
    <col min="1544" max="1549" width="8.77734375" style="137" customWidth="1"/>
    <col min="1550" max="1792" width="11.44140625" style="137"/>
    <col min="1793" max="1793" width="3.77734375" style="137" customWidth="1"/>
    <col min="1794" max="1797" width="9.77734375" style="137" customWidth="1"/>
    <col min="1798" max="1798" width="7.109375" style="137" customWidth="1"/>
    <col min="1799" max="1799" width="0" style="137" hidden="1" customWidth="1"/>
    <col min="1800" max="1805" width="8.77734375" style="137" customWidth="1"/>
    <col min="1806" max="2048" width="11.44140625" style="137"/>
    <col min="2049" max="2049" width="3.77734375" style="137" customWidth="1"/>
    <col min="2050" max="2053" width="9.77734375" style="137" customWidth="1"/>
    <col min="2054" max="2054" width="7.109375" style="137" customWidth="1"/>
    <col min="2055" max="2055" width="0" style="137" hidden="1" customWidth="1"/>
    <col min="2056" max="2061" width="8.77734375" style="137" customWidth="1"/>
    <col min="2062" max="2304" width="11.44140625" style="137"/>
    <col min="2305" max="2305" width="3.77734375" style="137" customWidth="1"/>
    <col min="2306" max="2309" width="9.77734375" style="137" customWidth="1"/>
    <col min="2310" max="2310" width="7.109375" style="137" customWidth="1"/>
    <col min="2311" max="2311" width="0" style="137" hidden="1" customWidth="1"/>
    <col min="2312" max="2317" width="8.77734375" style="137" customWidth="1"/>
    <col min="2318" max="2560" width="11.44140625" style="137"/>
    <col min="2561" max="2561" width="3.77734375" style="137" customWidth="1"/>
    <col min="2562" max="2565" width="9.77734375" style="137" customWidth="1"/>
    <col min="2566" max="2566" width="7.109375" style="137" customWidth="1"/>
    <col min="2567" max="2567" width="0" style="137" hidden="1" customWidth="1"/>
    <col min="2568" max="2573" width="8.77734375" style="137" customWidth="1"/>
    <col min="2574" max="2816" width="11.44140625" style="137"/>
    <col min="2817" max="2817" width="3.77734375" style="137" customWidth="1"/>
    <col min="2818" max="2821" width="9.77734375" style="137" customWidth="1"/>
    <col min="2822" max="2822" width="7.109375" style="137" customWidth="1"/>
    <col min="2823" max="2823" width="0" style="137" hidden="1" customWidth="1"/>
    <col min="2824" max="2829" width="8.77734375" style="137" customWidth="1"/>
    <col min="2830" max="3072" width="11.44140625" style="137"/>
    <col min="3073" max="3073" width="3.77734375" style="137" customWidth="1"/>
    <col min="3074" max="3077" width="9.77734375" style="137" customWidth="1"/>
    <col min="3078" max="3078" width="7.109375" style="137" customWidth="1"/>
    <col min="3079" max="3079" width="0" style="137" hidden="1" customWidth="1"/>
    <col min="3080" max="3085" width="8.77734375" style="137" customWidth="1"/>
    <col min="3086" max="3328" width="11.44140625" style="137"/>
    <col min="3329" max="3329" width="3.77734375" style="137" customWidth="1"/>
    <col min="3330" max="3333" width="9.77734375" style="137" customWidth="1"/>
    <col min="3334" max="3334" width="7.109375" style="137" customWidth="1"/>
    <col min="3335" max="3335" width="0" style="137" hidden="1" customWidth="1"/>
    <col min="3336" max="3341" width="8.77734375" style="137" customWidth="1"/>
    <col min="3342" max="3584" width="11.44140625" style="137"/>
    <col min="3585" max="3585" width="3.77734375" style="137" customWidth="1"/>
    <col min="3586" max="3589" width="9.77734375" style="137" customWidth="1"/>
    <col min="3590" max="3590" width="7.109375" style="137" customWidth="1"/>
    <col min="3591" max="3591" width="0" style="137" hidden="1" customWidth="1"/>
    <col min="3592" max="3597" width="8.77734375" style="137" customWidth="1"/>
    <col min="3598" max="3840" width="11.44140625" style="137"/>
    <col min="3841" max="3841" width="3.77734375" style="137" customWidth="1"/>
    <col min="3842" max="3845" width="9.77734375" style="137" customWidth="1"/>
    <col min="3846" max="3846" width="7.109375" style="137" customWidth="1"/>
    <col min="3847" max="3847" width="0" style="137" hidden="1" customWidth="1"/>
    <col min="3848" max="3853" width="8.77734375" style="137" customWidth="1"/>
    <col min="3854" max="4096" width="11.44140625" style="137"/>
    <col min="4097" max="4097" width="3.77734375" style="137" customWidth="1"/>
    <col min="4098" max="4101" width="9.77734375" style="137" customWidth="1"/>
    <col min="4102" max="4102" width="7.109375" style="137" customWidth="1"/>
    <col min="4103" max="4103" width="0" style="137" hidden="1" customWidth="1"/>
    <col min="4104" max="4109" width="8.77734375" style="137" customWidth="1"/>
    <col min="4110" max="4352" width="11.44140625" style="137"/>
    <col min="4353" max="4353" width="3.77734375" style="137" customWidth="1"/>
    <col min="4354" max="4357" width="9.77734375" style="137" customWidth="1"/>
    <col min="4358" max="4358" width="7.109375" style="137" customWidth="1"/>
    <col min="4359" max="4359" width="0" style="137" hidden="1" customWidth="1"/>
    <col min="4360" max="4365" width="8.77734375" style="137" customWidth="1"/>
    <col min="4366" max="4608" width="11.44140625" style="137"/>
    <col min="4609" max="4609" width="3.77734375" style="137" customWidth="1"/>
    <col min="4610" max="4613" width="9.77734375" style="137" customWidth="1"/>
    <col min="4614" max="4614" width="7.109375" style="137" customWidth="1"/>
    <col min="4615" max="4615" width="0" style="137" hidden="1" customWidth="1"/>
    <col min="4616" max="4621" width="8.77734375" style="137" customWidth="1"/>
    <col min="4622" max="4864" width="11.44140625" style="137"/>
    <col min="4865" max="4865" width="3.77734375" style="137" customWidth="1"/>
    <col min="4866" max="4869" width="9.77734375" style="137" customWidth="1"/>
    <col min="4870" max="4870" width="7.109375" style="137" customWidth="1"/>
    <col min="4871" max="4871" width="0" style="137" hidden="1" customWidth="1"/>
    <col min="4872" max="4877" width="8.77734375" style="137" customWidth="1"/>
    <col min="4878" max="5120" width="11.44140625" style="137"/>
    <col min="5121" max="5121" width="3.77734375" style="137" customWidth="1"/>
    <col min="5122" max="5125" width="9.77734375" style="137" customWidth="1"/>
    <col min="5126" max="5126" width="7.109375" style="137" customWidth="1"/>
    <col min="5127" max="5127" width="0" style="137" hidden="1" customWidth="1"/>
    <col min="5128" max="5133" width="8.77734375" style="137" customWidth="1"/>
    <col min="5134" max="5376" width="11.44140625" style="137"/>
    <col min="5377" max="5377" width="3.77734375" style="137" customWidth="1"/>
    <col min="5378" max="5381" width="9.77734375" style="137" customWidth="1"/>
    <col min="5382" max="5382" width="7.109375" style="137" customWidth="1"/>
    <col min="5383" max="5383" width="0" style="137" hidden="1" customWidth="1"/>
    <col min="5384" max="5389" width="8.77734375" style="137" customWidth="1"/>
    <col min="5390" max="5632" width="11.44140625" style="137"/>
    <col min="5633" max="5633" width="3.77734375" style="137" customWidth="1"/>
    <col min="5634" max="5637" width="9.77734375" style="137" customWidth="1"/>
    <col min="5638" max="5638" width="7.109375" style="137" customWidth="1"/>
    <col min="5639" max="5639" width="0" style="137" hidden="1" customWidth="1"/>
    <col min="5640" max="5645" width="8.77734375" style="137" customWidth="1"/>
    <col min="5646" max="5888" width="11.44140625" style="137"/>
    <col min="5889" max="5889" width="3.77734375" style="137" customWidth="1"/>
    <col min="5890" max="5893" width="9.77734375" style="137" customWidth="1"/>
    <col min="5894" max="5894" width="7.109375" style="137" customWidth="1"/>
    <col min="5895" max="5895" width="0" style="137" hidden="1" customWidth="1"/>
    <col min="5896" max="5901" width="8.77734375" style="137" customWidth="1"/>
    <col min="5902" max="6144" width="11.44140625" style="137"/>
    <col min="6145" max="6145" width="3.77734375" style="137" customWidth="1"/>
    <col min="6146" max="6149" width="9.77734375" style="137" customWidth="1"/>
    <col min="6150" max="6150" width="7.109375" style="137" customWidth="1"/>
    <col min="6151" max="6151" width="0" style="137" hidden="1" customWidth="1"/>
    <col min="6152" max="6157" width="8.77734375" style="137" customWidth="1"/>
    <col min="6158" max="6400" width="11.44140625" style="137"/>
    <col min="6401" max="6401" width="3.77734375" style="137" customWidth="1"/>
    <col min="6402" max="6405" width="9.77734375" style="137" customWidth="1"/>
    <col min="6406" max="6406" width="7.109375" style="137" customWidth="1"/>
    <col min="6407" max="6407" width="0" style="137" hidden="1" customWidth="1"/>
    <col min="6408" max="6413" width="8.77734375" style="137" customWidth="1"/>
    <col min="6414" max="6656" width="11.44140625" style="137"/>
    <col min="6657" max="6657" width="3.77734375" style="137" customWidth="1"/>
    <col min="6658" max="6661" width="9.77734375" style="137" customWidth="1"/>
    <col min="6662" max="6662" width="7.109375" style="137" customWidth="1"/>
    <col min="6663" max="6663" width="0" style="137" hidden="1" customWidth="1"/>
    <col min="6664" max="6669" width="8.77734375" style="137" customWidth="1"/>
    <col min="6670" max="6912" width="11.44140625" style="137"/>
    <col min="6913" max="6913" width="3.77734375" style="137" customWidth="1"/>
    <col min="6914" max="6917" width="9.77734375" style="137" customWidth="1"/>
    <col min="6918" max="6918" width="7.109375" style="137" customWidth="1"/>
    <col min="6919" max="6919" width="0" style="137" hidden="1" customWidth="1"/>
    <col min="6920" max="6925" width="8.77734375" style="137" customWidth="1"/>
    <col min="6926" max="7168" width="11.44140625" style="137"/>
    <col min="7169" max="7169" width="3.77734375" style="137" customWidth="1"/>
    <col min="7170" max="7173" width="9.77734375" style="137" customWidth="1"/>
    <col min="7174" max="7174" width="7.109375" style="137" customWidth="1"/>
    <col min="7175" max="7175" width="0" style="137" hidden="1" customWidth="1"/>
    <col min="7176" max="7181" width="8.77734375" style="137" customWidth="1"/>
    <col min="7182" max="7424" width="11.44140625" style="137"/>
    <col min="7425" max="7425" width="3.77734375" style="137" customWidth="1"/>
    <col min="7426" max="7429" width="9.77734375" style="137" customWidth="1"/>
    <col min="7430" max="7430" width="7.109375" style="137" customWidth="1"/>
    <col min="7431" max="7431" width="0" style="137" hidden="1" customWidth="1"/>
    <col min="7432" max="7437" width="8.77734375" style="137" customWidth="1"/>
    <col min="7438" max="7680" width="11.44140625" style="137"/>
    <col min="7681" max="7681" width="3.77734375" style="137" customWidth="1"/>
    <col min="7682" max="7685" width="9.77734375" style="137" customWidth="1"/>
    <col min="7686" max="7686" width="7.109375" style="137" customWidth="1"/>
    <col min="7687" max="7687" width="0" style="137" hidden="1" customWidth="1"/>
    <col min="7688" max="7693" width="8.77734375" style="137" customWidth="1"/>
    <col min="7694" max="7936" width="11.44140625" style="137"/>
    <col min="7937" max="7937" width="3.77734375" style="137" customWidth="1"/>
    <col min="7938" max="7941" width="9.77734375" style="137" customWidth="1"/>
    <col min="7942" max="7942" width="7.109375" style="137" customWidth="1"/>
    <col min="7943" max="7943" width="0" style="137" hidden="1" customWidth="1"/>
    <col min="7944" max="7949" width="8.77734375" style="137" customWidth="1"/>
    <col min="7950" max="8192" width="11.44140625" style="137"/>
    <col min="8193" max="8193" width="3.77734375" style="137" customWidth="1"/>
    <col min="8194" max="8197" width="9.77734375" style="137" customWidth="1"/>
    <col min="8198" max="8198" width="7.109375" style="137" customWidth="1"/>
    <col min="8199" max="8199" width="0" style="137" hidden="1" customWidth="1"/>
    <col min="8200" max="8205" width="8.77734375" style="137" customWidth="1"/>
    <col min="8206" max="8448" width="11.44140625" style="137"/>
    <col min="8449" max="8449" width="3.77734375" style="137" customWidth="1"/>
    <col min="8450" max="8453" width="9.77734375" style="137" customWidth="1"/>
    <col min="8454" max="8454" width="7.109375" style="137" customWidth="1"/>
    <col min="8455" max="8455" width="0" style="137" hidden="1" customWidth="1"/>
    <col min="8456" max="8461" width="8.77734375" style="137" customWidth="1"/>
    <col min="8462" max="8704" width="11.44140625" style="137"/>
    <col min="8705" max="8705" width="3.77734375" style="137" customWidth="1"/>
    <col min="8706" max="8709" width="9.77734375" style="137" customWidth="1"/>
    <col min="8710" max="8710" width="7.109375" style="137" customWidth="1"/>
    <col min="8711" max="8711" width="0" style="137" hidden="1" customWidth="1"/>
    <col min="8712" max="8717" width="8.77734375" style="137" customWidth="1"/>
    <col min="8718" max="8960" width="11.44140625" style="137"/>
    <col min="8961" max="8961" width="3.77734375" style="137" customWidth="1"/>
    <col min="8962" max="8965" width="9.77734375" style="137" customWidth="1"/>
    <col min="8966" max="8966" width="7.109375" style="137" customWidth="1"/>
    <col min="8967" max="8967" width="0" style="137" hidden="1" customWidth="1"/>
    <col min="8968" max="8973" width="8.77734375" style="137" customWidth="1"/>
    <col min="8974" max="9216" width="11.44140625" style="137"/>
    <col min="9217" max="9217" width="3.77734375" style="137" customWidth="1"/>
    <col min="9218" max="9221" width="9.77734375" style="137" customWidth="1"/>
    <col min="9222" max="9222" width="7.109375" style="137" customWidth="1"/>
    <col min="9223" max="9223" width="0" style="137" hidden="1" customWidth="1"/>
    <col min="9224" max="9229" width="8.77734375" style="137" customWidth="1"/>
    <col min="9230" max="9472" width="11.44140625" style="137"/>
    <col min="9473" max="9473" width="3.77734375" style="137" customWidth="1"/>
    <col min="9474" max="9477" width="9.77734375" style="137" customWidth="1"/>
    <col min="9478" max="9478" width="7.109375" style="137" customWidth="1"/>
    <col min="9479" max="9479" width="0" style="137" hidden="1" customWidth="1"/>
    <col min="9480" max="9485" width="8.77734375" style="137" customWidth="1"/>
    <col min="9486" max="9728" width="11.44140625" style="137"/>
    <col min="9729" max="9729" width="3.77734375" style="137" customWidth="1"/>
    <col min="9730" max="9733" width="9.77734375" style="137" customWidth="1"/>
    <col min="9734" max="9734" width="7.109375" style="137" customWidth="1"/>
    <col min="9735" max="9735" width="0" style="137" hidden="1" customWidth="1"/>
    <col min="9736" max="9741" width="8.77734375" style="137" customWidth="1"/>
    <col min="9742" max="9984" width="11.44140625" style="137"/>
    <col min="9985" max="9985" width="3.77734375" style="137" customWidth="1"/>
    <col min="9986" max="9989" width="9.77734375" style="137" customWidth="1"/>
    <col min="9990" max="9990" width="7.109375" style="137" customWidth="1"/>
    <col min="9991" max="9991" width="0" style="137" hidden="1" customWidth="1"/>
    <col min="9992" max="9997" width="8.77734375" style="137" customWidth="1"/>
    <col min="9998" max="10240" width="11.44140625" style="137"/>
    <col min="10241" max="10241" width="3.77734375" style="137" customWidth="1"/>
    <col min="10242" max="10245" width="9.77734375" style="137" customWidth="1"/>
    <col min="10246" max="10246" width="7.109375" style="137" customWidth="1"/>
    <col min="10247" max="10247" width="0" style="137" hidden="1" customWidth="1"/>
    <col min="10248" max="10253" width="8.77734375" style="137" customWidth="1"/>
    <col min="10254" max="10496" width="11.44140625" style="137"/>
    <col min="10497" max="10497" width="3.77734375" style="137" customWidth="1"/>
    <col min="10498" max="10501" width="9.77734375" style="137" customWidth="1"/>
    <col min="10502" max="10502" width="7.109375" style="137" customWidth="1"/>
    <col min="10503" max="10503" width="0" style="137" hidden="1" customWidth="1"/>
    <col min="10504" max="10509" width="8.77734375" style="137" customWidth="1"/>
    <col min="10510" max="10752" width="11.44140625" style="137"/>
    <col min="10753" max="10753" width="3.77734375" style="137" customWidth="1"/>
    <col min="10754" max="10757" width="9.77734375" style="137" customWidth="1"/>
    <col min="10758" max="10758" width="7.109375" style="137" customWidth="1"/>
    <col min="10759" max="10759" width="0" style="137" hidden="1" customWidth="1"/>
    <col min="10760" max="10765" width="8.77734375" style="137" customWidth="1"/>
    <col min="10766" max="11008" width="11.44140625" style="137"/>
    <col min="11009" max="11009" width="3.77734375" style="137" customWidth="1"/>
    <col min="11010" max="11013" width="9.77734375" style="137" customWidth="1"/>
    <col min="11014" max="11014" width="7.109375" style="137" customWidth="1"/>
    <col min="11015" max="11015" width="0" style="137" hidden="1" customWidth="1"/>
    <col min="11016" max="11021" width="8.77734375" style="137" customWidth="1"/>
    <col min="11022" max="11264" width="11.44140625" style="137"/>
    <col min="11265" max="11265" width="3.77734375" style="137" customWidth="1"/>
    <col min="11266" max="11269" width="9.77734375" style="137" customWidth="1"/>
    <col min="11270" max="11270" width="7.109375" style="137" customWidth="1"/>
    <col min="11271" max="11271" width="0" style="137" hidden="1" customWidth="1"/>
    <col min="11272" max="11277" width="8.77734375" style="137" customWidth="1"/>
    <col min="11278" max="11520" width="11.44140625" style="137"/>
    <col min="11521" max="11521" width="3.77734375" style="137" customWidth="1"/>
    <col min="11522" max="11525" width="9.77734375" style="137" customWidth="1"/>
    <col min="11526" max="11526" width="7.109375" style="137" customWidth="1"/>
    <col min="11527" max="11527" width="0" style="137" hidden="1" customWidth="1"/>
    <col min="11528" max="11533" width="8.77734375" style="137" customWidth="1"/>
    <col min="11534" max="11776" width="11.44140625" style="137"/>
    <col min="11777" max="11777" width="3.77734375" style="137" customWidth="1"/>
    <col min="11778" max="11781" width="9.77734375" style="137" customWidth="1"/>
    <col min="11782" max="11782" width="7.109375" style="137" customWidth="1"/>
    <col min="11783" max="11783" width="0" style="137" hidden="1" customWidth="1"/>
    <col min="11784" max="11789" width="8.77734375" style="137" customWidth="1"/>
    <col min="11790" max="12032" width="11.44140625" style="137"/>
    <col min="12033" max="12033" width="3.77734375" style="137" customWidth="1"/>
    <col min="12034" max="12037" width="9.77734375" style="137" customWidth="1"/>
    <col min="12038" max="12038" width="7.109375" style="137" customWidth="1"/>
    <col min="12039" max="12039" width="0" style="137" hidden="1" customWidth="1"/>
    <col min="12040" max="12045" width="8.77734375" style="137" customWidth="1"/>
    <col min="12046" max="12288" width="11.44140625" style="137"/>
    <col min="12289" max="12289" width="3.77734375" style="137" customWidth="1"/>
    <col min="12290" max="12293" width="9.77734375" style="137" customWidth="1"/>
    <col min="12294" max="12294" width="7.109375" style="137" customWidth="1"/>
    <col min="12295" max="12295" width="0" style="137" hidden="1" customWidth="1"/>
    <col min="12296" max="12301" width="8.77734375" style="137" customWidth="1"/>
    <col min="12302" max="12544" width="11.44140625" style="137"/>
    <col min="12545" max="12545" width="3.77734375" style="137" customWidth="1"/>
    <col min="12546" max="12549" width="9.77734375" style="137" customWidth="1"/>
    <col min="12550" max="12550" width="7.109375" style="137" customWidth="1"/>
    <col min="12551" max="12551" width="0" style="137" hidden="1" customWidth="1"/>
    <col min="12552" max="12557" width="8.77734375" style="137" customWidth="1"/>
    <col min="12558" max="12800" width="11.44140625" style="137"/>
    <col min="12801" max="12801" width="3.77734375" style="137" customWidth="1"/>
    <col min="12802" max="12805" width="9.77734375" style="137" customWidth="1"/>
    <col min="12806" max="12806" width="7.109375" style="137" customWidth="1"/>
    <col min="12807" max="12807" width="0" style="137" hidden="1" customWidth="1"/>
    <col min="12808" max="12813" width="8.77734375" style="137" customWidth="1"/>
    <col min="12814" max="13056" width="11.44140625" style="137"/>
    <col min="13057" max="13057" width="3.77734375" style="137" customWidth="1"/>
    <col min="13058" max="13061" width="9.77734375" style="137" customWidth="1"/>
    <col min="13062" max="13062" width="7.109375" style="137" customWidth="1"/>
    <col min="13063" max="13063" width="0" style="137" hidden="1" customWidth="1"/>
    <col min="13064" max="13069" width="8.77734375" style="137" customWidth="1"/>
    <col min="13070" max="13312" width="11.44140625" style="137"/>
    <col min="13313" max="13313" width="3.77734375" style="137" customWidth="1"/>
    <col min="13314" max="13317" width="9.77734375" style="137" customWidth="1"/>
    <col min="13318" max="13318" width="7.109375" style="137" customWidth="1"/>
    <col min="13319" max="13319" width="0" style="137" hidden="1" customWidth="1"/>
    <col min="13320" max="13325" width="8.77734375" style="137" customWidth="1"/>
    <col min="13326" max="13568" width="11.44140625" style="137"/>
    <col min="13569" max="13569" width="3.77734375" style="137" customWidth="1"/>
    <col min="13570" max="13573" width="9.77734375" style="137" customWidth="1"/>
    <col min="13574" max="13574" width="7.109375" style="137" customWidth="1"/>
    <col min="13575" max="13575" width="0" style="137" hidden="1" customWidth="1"/>
    <col min="13576" max="13581" width="8.77734375" style="137" customWidth="1"/>
    <col min="13582" max="13824" width="11.44140625" style="137"/>
    <col min="13825" max="13825" width="3.77734375" style="137" customWidth="1"/>
    <col min="13826" max="13829" width="9.77734375" style="137" customWidth="1"/>
    <col min="13830" max="13830" width="7.109375" style="137" customWidth="1"/>
    <col min="13831" max="13831" width="0" style="137" hidden="1" customWidth="1"/>
    <col min="13832" max="13837" width="8.77734375" style="137" customWidth="1"/>
    <col min="13838" max="14080" width="11.44140625" style="137"/>
    <col min="14081" max="14081" width="3.77734375" style="137" customWidth="1"/>
    <col min="14082" max="14085" width="9.77734375" style="137" customWidth="1"/>
    <col min="14086" max="14086" width="7.109375" style="137" customWidth="1"/>
    <col min="14087" max="14087" width="0" style="137" hidden="1" customWidth="1"/>
    <col min="14088" max="14093" width="8.77734375" style="137" customWidth="1"/>
    <col min="14094" max="14336" width="11.44140625" style="137"/>
    <col min="14337" max="14337" width="3.77734375" style="137" customWidth="1"/>
    <col min="14338" max="14341" width="9.77734375" style="137" customWidth="1"/>
    <col min="14342" max="14342" width="7.109375" style="137" customWidth="1"/>
    <col min="14343" max="14343" width="0" style="137" hidden="1" customWidth="1"/>
    <col min="14344" max="14349" width="8.77734375" style="137" customWidth="1"/>
    <col min="14350" max="14592" width="11.44140625" style="137"/>
    <col min="14593" max="14593" width="3.77734375" style="137" customWidth="1"/>
    <col min="14594" max="14597" width="9.77734375" style="137" customWidth="1"/>
    <col min="14598" max="14598" width="7.109375" style="137" customWidth="1"/>
    <col min="14599" max="14599" width="0" style="137" hidden="1" customWidth="1"/>
    <col min="14600" max="14605" width="8.77734375" style="137" customWidth="1"/>
    <col min="14606" max="14848" width="11.44140625" style="137"/>
    <col min="14849" max="14849" width="3.77734375" style="137" customWidth="1"/>
    <col min="14850" max="14853" width="9.77734375" style="137" customWidth="1"/>
    <col min="14854" max="14854" width="7.109375" style="137" customWidth="1"/>
    <col min="14855" max="14855" width="0" style="137" hidden="1" customWidth="1"/>
    <col min="14856" max="14861" width="8.77734375" style="137" customWidth="1"/>
    <col min="14862" max="15104" width="11.44140625" style="137"/>
    <col min="15105" max="15105" width="3.77734375" style="137" customWidth="1"/>
    <col min="15106" max="15109" width="9.77734375" style="137" customWidth="1"/>
    <col min="15110" max="15110" width="7.109375" style="137" customWidth="1"/>
    <col min="15111" max="15111" width="0" style="137" hidden="1" customWidth="1"/>
    <col min="15112" max="15117" width="8.77734375" style="137" customWidth="1"/>
    <col min="15118" max="15360" width="11.44140625" style="137"/>
    <col min="15361" max="15361" width="3.77734375" style="137" customWidth="1"/>
    <col min="15362" max="15365" width="9.77734375" style="137" customWidth="1"/>
    <col min="15366" max="15366" width="7.109375" style="137" customWidth="1"/>
    <col min="15367" max="15367" width="0" style="137" hidden="1" customWidth="1"/>
    <col min="15368" max="15373" width="8.77734375" style="137" customWidth="1"/>
    <col min="15374" max="15616" width="11.44140625" style="137"/>
    <col min="15617" max="15617" width="3.77734375" style="137" customWidth="1"/>
    <col min="15618" max="15621" width="9.77734375" style="137" customWidth="1"/>
    <col min="15622" max="15622" width="7.109375" style="137" customWidth="1"/>
    <col min="15623" max="15623" width="0" style="137" hidden="1" customWidth="1"/>
    <col min="15624" max="15629" width="8.77734375" style="137" customWidth="1"/>
    <col min="15630" max="15872" width="11.44140625" style="137"/>
    <col min="15873" max="15873" width="3.77734375" style="137" customWidth="1"/>
    <col min="15874" max="15877" width="9.77734375" style="137" customWidth="1"/>
    <col min="15878" max="15878" width="7.109375" style="137" customWidth="1"/>
    <col min="15879" max="15879" width="0" style="137" hidden="1" customWidth="1"/>
    <col min="15880" max="15885" width="8.77734375" style="137" customWidth="1"/>
    <col min="15886" max="16128" width="11.44140625" style="137"/>
    <col min="16129" max="16129" width="3.77734375" style="137" customWidth="1"/>
    <col min="16130" max="16133" width="9.77734375" style="137" customWidth="1"/>
    <col min="16134" max="16134" width="7.109375" style="137" customWidth="1"/>
    <col min="16135" max="16135" width="0" style="137" hidden="1" customWidth="1"/>
    <col min="16136" max="16141" width="8.77734375" style="137" customWidth="1"/>
    <col min="16142" max="16384" width="11.44140625" style="137"/>
  </cols>
  <sheetData>
    <row r="1" spans="1:13" ht="30" customHeight="1" thickBot="1">
      <c r="A1" s="1741" t="s">
        <v>563</v>
      </c>
      <c r="B1" s="1741"/>
      <c r="C1" s="1741"/>
      <c r="D1" s="1741"/>
      <c r="E1" s="1741"/>
      <c r="F1" s="1741"/>
      <c r="G1" s="1741"/>
      <c r="H1" s="1741"/>
      <c r="I1" s="1741"/>
      <c r="J1" s="1741"/>
      <c r="K1" s="1741"/>
      <c r="L1" s="1741"/>
      <c r="M1" s="1741"/>
    </row>
    <row r="2" spans="1:13" s="217" customFormat="1" ht="33" customHeight="1">
      <c r="A2" s="1742" t="s">
        <v>297</v>
      </c>
      <c r="B2" s="1744" t="s">
        <v>564</v>
      </c>
      <c r="C2" s="1745"/>
      <c r="D2" s="1745"/>
      <c r="E2" s="1745"/>
      <c r="F2" s="1745"/>
      <c r="G2" s="1746"/>
      <c r="H2" s="1744" t="s">
        <v>565</v>
      </c>
      <c r="I2" s="1746"/>
      <c r="J2" s="1750" t="s">
        <v>566</v>
      </c>
      <c r="K2" s="1751"/>
      <c r="L2" s="1744" t="s">
        <v>567</v>
      </c>
      <c r="M2" s="1746"/>
    </row>
    <row r="3" spans="1:13" ht="42" customHeight="1" thickBot="1">
      <c r="A3" s="1743"/>
      <c r="B3" s="1747"/>
      <c r="C3" s="1748"/>
      <c r="D3" s="1748"/>
      <c r="E3" s="1748"/>
      <c r="F3" s="1748"/>
      <c r="G3" s="1749"/>
      <c r="H3" s="1747"/>
      <c r="I3" s="1749"/>
      <c r="J3" s="1752"/>
      <c r="K3" s="1753"/>
      <c r="L3" s="1747"/>
      <c r="M3" s="1749"/>
    </row>
    <row r="4" spans="1:13" ht="50.1" customHeight="1">
      <c r="A4" s="681">
        <v>1</v>
      </c>
      <c r="B4" s="1723" t="s">
        <v>1475</v>
      </c>
      <c r="C4" s="1723"/>
      <c r="D4" s="1723"/>
      <c r="E4" s="1723"/>
      <c r="F4" s="1723"/>
      <c r="G4" s="1723"/>
      <c r="H4" s="1754">
        <v>30000</v>
      </c>
      <c r="I4" s="1754"/>
      <c r="J4" s="1754">
        <v>30000</v>
      </c>
      <c r="K4" s="1754"/>
      <c r="L4" s="1754"/>
      <c r="M4" s="1754"/>
    </row>
    <row r="5" spans="1:13" ht="50.1" customHeight="1">
      <c r="A5" s="681">
        <v>2</v>
      </c>
      <c r="B5" s="1755" t="s">
        <v>1476</v>
      </c>
      <c r="C5" s="1755"/>
      <c r="D5" s="1755"/>
      <c r="E5" s="1755"/>
      <c r="F5" s="1755"/>
      <c r="G5" s="1755"/>
      <c r="H5" s="1754">
        <v>500</v>
      </c>
      <c r="I5" s="1754"/>
      <c r="J5" s="1754">
        <v>500</v>
      </c>
      <c r="K5" s="1754"/>
      <c r="L5" s="1756"/>
      <c r="M5" s="1757"/>
    </row>
    <row r="6" spans="1:13" ht="50.1" customHeight="1">
      <c r="A6" s="681">
        <v>3</v>
      </c>
      <c r="B6" s="1755" t="s">
        <v>1477</v>
      </c>
      <c r="C6" s="1755"/>
      <c r="D6" s="1755"/>
      <c r="E6" s="1755"/>
      <c r="F6" s="1755"/>
      <c r="G6" s="1755"/>
      <c r="H6" s="1754">
        <v>400</v>
      </c>
      <c r="I6" s="1754"/>
      <c r="J6" s="1754">
        <v>400</v>
      </c>
      <c r="K6" s="1754"/>
      <c r="L6" s="1756"/>
      <c r="M6" s="1757"/>
    </row>
    <row r="7" spans="1:13" ht="50.1" customHeight="1">
      <c r="A7" s="681">
        <v>4</v>
      </c>
      <c r="B7" s="1723" t="s">
        <v>1478</v>
      </c>
      <c r="C7" s="1723"/>
      <c r="D7" s="1723"/>
      <c r="E7" s="1723"/>
      <c r="F7" s="1723"/>
      <c r="G7" s="1723"/>
      <c r="H7" s="1754">
        <v>2000</v>
      </c>
      <c r="I7" s="1754"/>
      <c r="J7" s="1754">
        <v>2000</v>
      </c>
      <c r="K7" s="1754"/>
      <c r="L7" s="1754"/>
      <c r="M7" s="1754"/>
    </row>
    <row r="8" spans="1:13" ht="50.1" customHeight="1">
      <c r="A8" s="681">
        <v>5</v>
      </c>
      <c r="B8" s="1723" t="s">
        <v>1479</v>
      </c>
      <c r="C8" s="1723"/>
      <c r="D8" s="1723"/>
      <c r="E8" s="1723"/>
      <c r="F8" s="1723"/>
      <c r="G8" s="1723"/>
      <c r="H8" s="1754">
        <v>6000</v>
      </c>
      <c r="I8" s="1754"/>
      <c r="J8" s="1754">
        <v>2000</v>
      </c>
      <c r="K8" s="1754"/>
      <c r="L8" s="1754">
        <v>4000</v>
      </c>
      <c r="M8" s="1754"/>
    </row>
    <row r="9" spans="1:13" ht="50.1" customHeight="1">
      <c r="A9" s="681">
        <v>6</v>
      </c>
      <c r="B9" s="1723" t="s">
        <v>1480</v>
      </c>
      <c r="C9" s="1723"/>
      <c r="D9" s="1723"/>
      <c r="E9" s="1723"/>
      <c r="F9" s="1723"/>
      <c r="G9" s="1723"/>
      <c r="H9" s="1754">
        <v>20000</v>
      </c>
      <c r="I9" s="1754"/>
      <c r="J9" s="1754"/>
      <c r="K9" s="1754"/>
      <c r="L9" s="1754">
        <v>20000</v>
      </c>
      <c r="M9" s="1754"/>
    </row>
    <row r="10" spans="1:13" ht="50.1" customHeight="1">
      <c r="A10" s="431"/>
      <c r="B10" s="1758"/>
      <c r="C10" s="1759"/>
      <c r="D10" s="1759"/>
      <c r="E10" s="1759"/>
      <c r="F10" s="1759"/>
      <c r="G10" s="1760"/>
      <c r="H10" s="1761"/>
      <c r="I10" s="1762"/>
      <c r="J10" s="1761"/>
      <c r="K10" s="1762"/>
      <c r="L10" s="1763"/>
      <c r="M10" s="1762"/>
    </row>
    <row r="11" spans="1:13" ht="50.1" customHeight="1">
      <c r="A11" s="431"/>
      <c r="B11" s="1764"/>
      <c r="C11" s="1765"/>
      <c r="D11" s="1765"/>
      <c r="E11" s="1765"/>
      <c r="F11" s="1765"/>
      <c r="G11" s="1766"/>
      <c r="H11" s="1761"/>
      <c r="I11" s="1762"/>
      <c r="J11" s="1761"/>
      <c r="K11" s="1762"/>
      <c r="L11" s="1763"/>
      <c r="M11" s="1762"/>
    </row>
    <row r="12" spans="1:13" ht="50.1" customHeight="1" thickBot="1">
      <c r="A12" s="431"/>
      <c r="B12" s="1764"/>
      <c r="C12" s="1765"/>
      <c r="D12" s="1765"/>
      <c r="E12" s="1765"/>
      <c r="F12" s="1765"/>
      <c r="G12" s="1766"/>
      <c r="H12" s="1761"/>
      <c r="I12" s="1762"/>
      <c r="J12" s="1761"/>
      <c r="K12" s="1762"/>
      <c r="L12" s="1763"/>
      <c r="M12" s="1762"/>
    </row>
    <row r="13" spans="1:13" ht="14.4" thickBot="1">
      <c r="A13" s="1767"/>
      <c r="B13" s="1768"/>
      <c r="C13" s="1768"/>
      <c r="D13" s="1768"/>
      <c r="E13" s="1768"/>
      <c r="F13" s="1768"/>
      <c r="G13" s="1769"/>
      <c r="H13" s="1770"/>
      <c r="I13" s="1771"/>
      <c r="J13" s="1772"/>
      <c r="K13" s="1773"/>
      <c r="L13" s="1770"/>
      <c r="M13" s="1771"/>
    </row>
  </sheetData>
  <mergeCells count="46">
    <mergeCell ref="B12:G12"/>
    <mergeCell ref="H12:I12"/>
    <mergeCell ref="J12:K12"/>
    <mergeCell ref="L12:M12"/>
    <mergeCell ref="A13:G13"/>
    <mergeCell ref="H13:I13"/>
    <mergeCell ref="J13:K13"/>
    <mergeCell ref="L13:M13"/>
    <mergeCell ref="B10:G10"/>
    <mergeCell ref="H10:I10"/>
    <mergeCell ref="J10:K10"/>
    <mergeCell ref="L10:M10"/>
    <mergeCell ref="B11:G11"/>
    <mergeCell ref="H11:I11"/>
    <mergeCell ref="J11:K11"/>
    <mergeCell ref="L11:M11"/>
    <mergeCell ref="B8:G8"/>
    <mergeCell ref="H8:I8"/>
    <mergeCell ref="J8:K8"/>
    <mergeCell ref="L8:M8"/>
    <mergeCell ref="B9:G9"/>
    <mergeCell ref="H9:I9"/>
    <mergeCell ref="J9:K9"/>
    <mergeCell ref="L9:M9"/>
    <mergeCell ref="B6:G6"/>
    <mergeCell ref="H6:I6"/>
    <mergeCell ref="J6:K6"/>
    <mergeCell ref="L6:M6"/>
    <mergeCell ref="B7:G7"/>
    <mergeCell ref="H7:I7"/>
    <mergeCell ref="J7:K7"/>
    <mergeCell ref="L7:M7"/>
    <mergeCell ref="B4:G4"/>
    <mergeCell ref="H4:I4"/>
    <mergeCell ref="J4:K4"/>
    <mergeCell ref="L4:M4"/>
    <mergeCell ref="B5:G5"/>
    <mergeCell ref="H5:I5"/>
    <mergeCell ref="J5:K5"/>
    <mergeCell ref="L5:M5"/>
    <mergeCell ref="A1:M1"/>
    <mergeCell ref="A2:A3"/>
    <mergeCell ref="B2:G3"/>
    <mergeCell ref="H2:I3"/>
    <mergeCell ref="J2:K3"/>
    <mergeCell ref="L2:M3"/>
  </mergeCells>
  <printOptions horizontalCentered="1"/>
  <pageMargins left="0.5" right="0.5" top="0.5" bottom="0.5" header="0.25" footer="0.25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>
  <sheetPr codeName="Sheet18"/>
  <dimension ref="A1:S53"/>
  <sheetViews>
    <sheetView showZeros="0" workbookViewId="0">
      <selection activeCell="D8" sqref="D8"/>
    </sheetView>
  </sheetViews>
  <sheetFormatPr defaultColWidth="9.33203125" defaultRowHeight="13.2"/>
  <cols>
    <col min="1" max="1" width="3.33203125" style="219" customWidth="1"/>
    <col min="2" max="2" width="3.44140625" style="219" customWidth="1"/>
    <col min="3" max="3" width="3.6640625" style="219" customWidth="1"/>
    <col min="4" max="4" width="18.33203125" style="219" customWidth="1"/>
    <col min="5" max="5" width="6.44140625" style="219" customWidth="1"/>
    <col min="6" max="6" width="4.77734375" style="219" customWidth="1"/>
    <col min="7" max="7" width="5.6640625" style="219" customWidth="1"/>
    <col min="8" max="8" width="3.77734375" style="219" customWidth="1"/>
    <col min="9" max="11" width="4.77734375" style="219" customWidth="1"/>
    <col min="12" max="12" width="7.44140625" style="219" customWidth="1"/>
    <col min="13" max="13" width="4.33203125" style="219" customWidth="1"/>
    <col min="14" max="14" width="4.77734375" style="219" customWidth="1"/>
    <col min="15" max="18" width="3.77734375" style="219" customWidth="1"/>
    <col min="19" max="19" width="25" style="219" customWidth="1"/>
    <col min="20" max="256" width="11.44140625" style="219"/>
    <col min="257" max="257" width="3.33203125" style="219" customWidth="1"/>
    <col min="258" max="258" width="3.44140625" style="219" customWidth="1"/>
    <col min="259" max="259" width="3.6640625" style="219" customWidth="1"/>
    <col min="260" max="260" width="20.77734375" style="219" customWidth="1"/>
    <col min="261" max="261" width="4.44140625" style="219" customWidth="1"/>
    <col min="262" max="262" width="5.33203125" style="219" customWidth="1"/>
    <col min="263" max="263" width="5.6640625" style="219" customWidth="1"/>
    <col min="264" max="264" width="3.77734375" style="219" customWidth="1"/>
    <col min="265" max="268" width="4.77734375" style="219" customWidth="1"/>
    <col min="269" max="269" width="4.33203125" style="219" customWidth="1"/>
    <col min="270" max="270" width="6" style="219" customWidth="1"/>
    <col min="271" max="274" width="3.77734375" style="219" customWidth="1"/>
    <col min="275" max="275" width="24.6640625" style="219" customWidth="1"/>
    <col min="276" max="512" width="11.44140625" style="219"/>
    <col min="513" max="513" width="3.33203125" style="219" customWidth="1"/>
    <col min="514" max="514" width="3.44140625" style="219" customWidth="1"/>
    <col min="515" max="515" width="3.6640625" style="219" customWidth="1"/>
    <col min="516" max="516" width="20.77734375" style="219" customWidth="1"/>
    <col min="517" max="517" width="4.44140625" style="219" customWidth="1"/>
    <col min="518" max="518" width="5.33203125" style="219" customWidth="1"/>
    <col min="519" max="519" width="5.6640625" style="219" customWidth="1"/>
    <col min="520" max="520" width="3.77734375" style="219" customWidth="1"/>
    <col min="521" max="524" width="4.77734375" style="219" customWidth="1"/>
    <col min="525" max="525" width="4.33203125" style="219" customWidth="1"/>
    <col min="526" max="526" width="6" style="219" customWidth="1"/>
    <col min="527" max="530" width="3.77734375" style="219" customWidth="1"/>
    <col min="531" max="531" width="24.6640625" style="219" customWidth="1"/>
    <col min="532" max="768" width="11.44140625" style="219"/>
    <col min="769" max="769" width="3.33203125" style="219" customWidth="1"/>
    <col min="770" max="770" width="3.44140625" style="219" customWidth="1"/>
    <col min="771" max="771" width="3.6640625" style="219" customWidth="1"/>
    <col min="772" max="772" width="20.77734375" style="219" customWidth="1"/>
    <col min="773" max="773" width="4.44140625" style="219" customWidth="1"/>
    <col min="774" max="774" width="5.33203125" style="219" customWidth="1"/>
    <col min="775" max="775" width="5.6640625" style="219" customWidth="1"/>
    <col min="776" max="776" width="3.77734375" style="219" customWidth="1"/>
    <col min="777" max="780" width="4.77734375" style="219" customWidth="1"/>
    <col min="781" max="781" width="4.33203125" style="219" customWidth="1"/>
    <col min="782" max="782" width="6" style="219" customWidth="1"/>
    <col min="783" max="786" width="3.77734375" style="219" customWidth="1"/>
    <col min="787" max="787" width="24.6640625" style="219" customWidth="1"/>
    <col min="788" max="1024" width="9.33203125" style="219"/>
    <col min="1025" max="1025" width="3.33203125" style="219" customWidth="1"/>
    <col min="1026" max="1026" width="3.44140625" style="219" customWidth="1"/>
    <col min="1027" max="1027" width="3.6640625" style="219" customWidth="1"/>
    <col min="1028" max="1028" width="20.77734375" style="219" customWidth="1"/>
    <col min="1029" max="1029" width="4.44140625" style="219" customWidth="1"/>
    <col min="1030" max="1030" width="5.33203125" style="219" customWidth="1"/>
    <col min="1031" max="1031" width="5.6640625" style="219" customWidth="1"/>
    <col min="1032" max="1032" width="3.77734375" style="219" customWidth="1"/>
    <col min="1033" max="1036" width="4.77734375" style="219" customWidth="1"/>
    <col min="1037" max="1037" width="4.33203125" style="219" customWidth="1"/>
    <col min="1038" max="1038" width="6" style="219" customWidth="1"/>
    <col min="1039" max="1042" width="3.77734375" style="219" customWidth="1"/>
    <col min="1043" max="1043" width="24.6640625" style="219" customWidth="1"/>
    <col min="1044" max="1280" width="11.44140625" style="219"/>
    <col min="1281" max="1281" width="3.33203125" style="219" customWidth="1"/>
    <col min="1282" max="1282" width="3.44140625" style="219" customWidth="1"/>
    <col min="1283" max="1283" width="3.6640625" style="219" customWidth="1"/>
    <col min="1284" max="1284" width="20.77734375" style="219" customWidth="1"/>
    <col min="1285" max="1285" width="4.44140625" style="219" customWidth="1"/>
    <col min="1286" max="1286" width="5.33203125" style="219" customWidth="1"/>
    <col min="1287" max="1287" width="5.6640625" style="219" customWidth="1"/>
    <col min="1288" max="1288" width="3.77734375" style="219" customWidth="1"/>
    <col min="1289" max="1292" width="4.77734375" style="219" customWidth="1"/>
    <col min="1293" max="1293" width="4.33203125" style="219" customWidth="1"/>
    <col min="1294" max="1294" width="6" style="219" customWidth="1"/>
    <col min="1295" max="1298" width="3.77734375" style="219" customWidth="1"/>
    <col min="1299" max="1299" width="24.6640625" style="219" customWidth="1"/>
    <col min="1300" max="1536" width="11.44140625" style="219"/>
    <col min="1537" max="1537" width="3.33203125" style="219" customWidth="1"/>
    <col min="1538" max="1538" width="3.44140625" style="219" customWidth="1"/>
    <col min="1539" max="1539" width="3.6640625" style="219" customWidth="1"/>
    <col min="1540" max="1540" width="20.77734375" style="219" customWidth="1"/>
    <col min="1541" max="1541" width="4.44140625" style="219" customWidth="1"/>
    <col min="1542" max="1542" width="5.33203125" style="219" customWidth="1"/>
    <col min="1543" max="1543" width="5.6640625" style="219" customWidth="1"/>
    <col min="1544" max="1544" width="3.77734375" style="219" customWidth="1"/>
    <col min="1545" max="1548" width="4.77734375" style="219" customWidth="1"/>
    <col min="1549" max="1549" width="4.33203125" style="219" customWidth="1"/>
    <col min="1550" max="1550" width="6" style="219" customWidth="1"/>
    <col min="1551" max="1554" width="3.77734375" style="219" customWidth="1"/>
    <col min="1555" max="1555" width="24.6640625" style="219" customWidth="1"/>
    <col min="1556" max="1792" width="11.44140625" style="219"/>
    <col min="1793" max="1793" width="3.33203125" style="219" customWidth="1"/>
    <col min="1794" max="1794" width="3.44140625" style="219" customWidth="1"/>
    <col min="1795" max="1795" width="3.6640625" style="219" customWidth="1"/>
    <col min="1796" max="1796" width="20.77734375" style="219" customWidth="1"/>
    <col min="1797" max="1797" width="4.44140625" style="219" customWidth="1"/>
    <col min="1798" max="1798" width="5.33203125" style="219" customWidth="1"/>
    <col min="1799" max="1799" width="5.6640625" style="219" customWidth="1"/>
    <col min="1800" max="1800" width="3.77734375" style="219" customWidth="1"/>
    <col min="1801" max="1804" width="4.77734375" style="219" customWidth="1"/>
    <col min="1805" max="1805" width="4.33203125" style="219" customWidth="1"/>
    <col min="1806" max="1806" width="6" style="219" customWidth="1"/>
    <col min="1807" max="1810" width="3.77734375" style="219" customWidth="1"/>
    <col min="1811" max="1811" width="24.6640625" style="219" customWidth="1"/>
    <col min="1812" max="2048" width="9.33203125" style="219"/>
    <col min="2049" max="2049" width="3.33203125" style="219" customWidth="1"/>
    <col min="2050" max="2050" width="3.44140625" style="219" customWidth="1"/>
    <col min="2051" max="2051" width="3.6640625" style="219" customWidth="1"/>
    <col min="2052" max="2052" width="20.77734375" style="219" customWidth="1"/>
    <col min="2053" max="2053" width="4.44140625" style="219" customWidth="1"/>
    <col min="2054" max="2054" width="5.33203125" style="219" customWidth="1"/>
    <col min="2055" max="2055" width="5.6640625" style="219" customWidth="1"/>
    <col min="2056" max="2056" width="3.77734375" style="219" customWidth="1"/>
    <col min="2057" max="2060" width="4.77734375" style="219" customWidth="1"/>
    <col min="2061" max="2061" width="4.33203125" style="219" customWidth="1"/>
    <col min="2062" max="2062" width="6" style="219" customWidth="1"/>
    <col min="2063" max="2066" width="3.77734375" style="219" customWidth="1"/>
    <col min="2067" max="2067" width="24.6640625" style="219" customWidth="1"/>
    <col min="2068" max="2304" width="11.44140625" style="219"/>
    <col min="2305" max="2305" width="3.33203125" style="219" customWidth="1"/>
    <col min="2306" max="2306" width="3.44140625" style="219" customWidth="1"/>
    <col min="2307" max="2307" width="3.6640625" style="219" customWidth="1"/>
    <col min="2308" max="2308" width="20.77734375" style="219" customWidth="1"/>
    <col min="2309" max="2309" width="4.44140625" style="219" customWidth="1"/>
    <col min="2310" max="2310" width="5.33203125" style="219" customWidth="1"/>
    <col min="2311" max="2311" width="5.6640625" style="219" customWidth="1"/>
    <col min="2312" max="2312" width="3.77734375" style="219" customWidth="1"/>
    <col min="2313" max="2316" width="4.77734375" style="219" customWidth="1"/>
    <col min="2317" max="2317" width="4.33203125" style="219" customWidth="1"/>
    <col min="2318" max="2318" width="6" style="219" customWidth="1"/>
    <col min="2319" max="2322" width="3.77734375" style="219" customWidth="1"/>
    <col min="2323" max="2323" width="24.6640625" style="219" customWidth="1"/>
    <col min="2324" max="2560" width="11.44140625" style="219"/>
    <col min="2561" max="2561" width="3.33203125" style="219" customWidth="1"/>
    <col min="2562" max="2562" width="3.44140625" style="219" customWidth="1"/>
    <col min="2563" max="2563" width="3.6640625" style="219" customWidth="1"/>
    <col min="2564" max="2564" width="20.77734375" style="219" customWidth="1"/>
    <col min="2565" max="2565" width="4.44140625" style="219" customWidth="1"/>
    <col min="2566" max="2566" width="5.33203125" style="219" customWidth="1"/>
    <col min="2567" max="2567" width="5.6640625" style="219" customWidth="1"/>
    <col min="2568" max="2568" width="3.77734375" style="219" customWidth="1"/>
    <col min="2569" max="2572" width="4.77734375" style="219" customWidth="1"/>
    <col min="2573" max="2573" width="4.33203125" style="219" customWidth="1"/>
    <col min="2574" max="2574" width="6" style="219" customWidth="1"/>
    <col min="2575" max="2578" width="3.77734375" style="219" customWidth="1"/>
    <col min="2579" max="2579" width="24.6640625" style="219" customWidth="1"/>
    <col min="2580" max="2816" width="11.44140625" style="219"/>
    <col min="2817" max="2817" width="3.33203125" style="219" customWidth="1"/>
    <col min="2818" max="2818" width="3.44140625" style="219" customWidth="1"/>
    <col min="2819" max="2819" width="3.6640625" style="219" customWidth="1"/>
    <col min="2820" max="2820" width="20.77734375" style="219" customWidth="1"/>
    <col min="2821" max="2821" width="4.44140625" style="219" customWidth="1"/>
    <col min="2822" max="2822" width="5.33203125" style="219" customWidth="1"/>
    <col min="2823" max="2823" width="5.6640625" style="219" customWidth="1"/>
    <col min="2824" max="2824" width="3.77734375" style="219" customWidth="1"/>
    <col min="2825" max="2828" width="4.77734375" style="219" customWidth="1"/>
    <col min="2829" max="2829" width="4.33203125" style="219" customWidth="1"/>
    <col min="2830" max="2830" width="6" style="219" customWidth="1"/>
    <col min="2831" max="2834" width="3.77734375" style="219" customWidth="1"/>
    <col min="2835" max="2835" width="24.6640625" style="219" customWidth="1"/>
    <col min="2836" max="3072" width="9.33203125" style="219"/>
    <col min="3073" max="3073" width="3.33203125" style="219" customWidth="1"/>
    <col min="3074" max="3074" width="3.44140625" style="219" customWidth="1"/>
    <col min="3075" max="3075" width="3.6640625" style="219" customWidth="1"/>
    <col min="3076" max="3076" width="20.77734375" style="219" customWidth="1"/>
    <col min="3077" max="3077" width="4.44140625" style="219" customWidth="1"/>
    <col min="3078" max="3078" width="5.33203125" style="219" customWidth="1"/>
    <col min="3079" max="3079" width="5.6640625" style="219" customWidth="1"/>
    <col min="3080" max="3080" width="3.77734375" style="219" customWidth="1"/>
    <col min="3081" max="3084" width="4.77734375" style="219" customWidth="1"/>
    <col min="3085" max="3085" width="4.33203125" style="219" customWidth="1"/>
    <col min="3086" max="3086" width="6" style="219" customWidth="1"/>
    <col min="3087" max="3090" width="3.77734375" style="219" customWidth="1"/>
    <col min="3091" max="3091" width="24.6640625" style="219" customWidth="1"/>
    <col min="3092" max="3328" width="11.44140625" style="219"/>
    <col min="3329" max="3329" width="3.33203125" style="219" customWidth="1"/>
    <col min="3330" max="3330" width="3.44140625" style="219" customWidth="1"/>
    <col min="3331" max="3331" width="3.6640625" style="219" customWidth="1"/>
    <col min="3332" max="3332" width="20.77734375" style="219" customWidth="1"/>
    <col min="3333" max="3333" width="4.44140625" style="219" customWidth="1"/>
    <col min="3334" max="3334" width="5.33203125" style="219" customWidth="1"/>
    <col min="3335" max="3335" width="5.6640625" style="219" customWidth="1"/>
    <col min="3336" max="3336" width="3.77734375" style="219" customWidth="1"/>
    <col min="3337" max="3340" width="4.77734375" style="219" customWidth="1"/>
    <col min="3341" max="3341" width="4.33203125" style="219" customWidth="1"/>
    <col min="3342" max="3342" width="6" style="219" customWidth="1"/>
    <col min="3343" max="3346" width="3.77734375" style="219" customWidth="1"/>
    <col min="3347" max="3347" width="24.6640625" style="219" customWidth="1"/>
    <col min="3348" max="3584" width="11.44140625" style="219"/>
    <col min="3585" max="3585" width="3.33203125" style="219" customWidth="1"/>
    <col min="3586" max="3586" width="3.44140625" style="219" customWidth="1"/>
    <col min="3587" max="3587" width="3.6640625" style="219" customWidth="1"/>
    <col min="3588" max="3588" width="20.77734375" style="219" customWidth="1"/>
    <col min="3589" max="3589" width="4.44140625" style="219" customWidth="1"/>
    <col min="3590" max="3590" width="5.33203125" style="219" customWidth="1"/>
    <col min="3591" max="3591" width="5.6640625" style="219" customWidth="1"/>
    <col min="3592" max="3592" width="3.77734375" style="219" customWidth="1"/>
    <col min="3593" max="3596" width="4.77734375" style="219" customWidth="1"/>
    <col min="3597" max="3597" width="4.33203125" style="219" customWidth="1"/>
    <col min="3598" max="3598" width="6" style="219" customWidth="1"/>
    <col min="3599" max="3602" width="3.77734375" style="219" customWidth="1"/>
    <col min="3603" max="3603" width="24.6640625" style="219" customWidth="1"/>
    <col min="3604" max="3840" width="11.44140625" style="219"/>
    <col min="3841" max="3841" width="3.33203125" style="219" customWidth="1"/>
    <col min="3842" max="3842" width="3.44140625" style="219" customWidth="1"/>
    <col min="3843" max="3843" width="3.6640625" style="219" customWidth="1"/>
    <col min="3844" max="3844" width="20.77734375" style="219" customWidth="1"/>
    <col min="3845" max="3845" width="4.44140625" style="219" customWidth="1"/>
    <col min="3846" max="3846" width="5.33203125" style="219" customWidth="1"/>
    <col min="3847" max="3847" width="5.6640625" style="219" customWidth="1"/>
    <col min="3848" max="3848" width="3.77734375" style="219" customWidth="1"/>
    <col min="3849" max="3852" width="4.77734375" style="219" customWidth="1"/>
    <col min="3853" max="3853" width="4.33203125" style="219" customWidth="1"/>
    <col min="3854" max="3854" width="6" style="219" customWidth="1"/>
    <col min="3855" max="3858" width="3.77734375" style="219" customWidth="1"/>
    <col min="3859" max="3859" width="24.6640625" style="219" customWidth="1"/>
    <col min="3860" max="4096" width="9.33203125" style="219"/>
    <col min="4097" max="4097" width="3.33203125" style="219" customWidth="1"/>
    <col min="4098" max="4098" width="3.44140625" style="219" customWidth="1"/>
    <col min="4099" max="4099" width="3.6640625" style="219" customWidth="1"/>
    <col min="4100" max="4100" width="20.77734375" style="219" customWidth="1"/>
    <col min="4101" max="4101" width="4.44140625" style="219" customWidth="1"/>
    <col min="4102" max="4102" width="5.33203125" style="219" customWidth="1"/>
    <col min="4103" max="4103" width="5.6640625" style="219" customWidth="1"/>
    <col min="4104" max="4104" width="3.77734375" style="219" customWidth="1"/>
    <col min="4105" max="4108" width="4.77734375" style="219" customWidth="1"/>
    <col min="4109" max="4109" width="4.33203125" style="219" customWidth="1"/>
    <col min="4110" max="4110" width="6" style="219" customWidth="1"/>
    <col min="4111" max="4114" width="3.77734375" style="219" customWidth="1"/>
    <col min="4115" max="4115" width="24.6640625" style="219" customWidth="1"/>
    <col min="4116" max="4352" width="11.44140625" style="219"/>
    <col min="4353" max="4353" width="3.33203125" style="219" customWidth="1"/>
    <col min="4354" max="4354" width="3.44140625" style="219" customWidth="1"/>
    <col min="4355" max="4355" width="3.6640625" style="219" customWidth="1"/>
    <col min="4356" max="4356" width="20.77734375" style="219" customWidth="1"/>
    <col min="4357" max="4357" width="4.44140625" style="219" customWidth="1"/>
    <col min="4358" max="4358" width="5.33203125" style="219" customWidth="1"/>
    <col min="4359" max="4359" width="5.6640625" style="219" customWidth="1"/>
    <col min="4360" max="4360" width="3.77734375" style="219" customWidth="1"/>
    <col min="4361" max="4364" width="4.77734375" style="219" customWidth="1"/>
    <col min="4365" max="4365" width="4.33203125" style="219" customWidth="1"/>
    <col min="4366" max="4366" width="6" style="219" customWidth="1"/>
    <col min="4367" max="4370" width="3.77734375" style="219" customWidth="1"/>
    <col min="4371" max="4371" width="24.6640625" style="219" customWidth="1"/>
    <col min="4372" max="4608" width="11.44140625" style="219"/>
    <col min="4609" max="4609" width="3.33203125" style="219" customWidth="1"/>
    <col min="4610" max="4610" width="3.44140625" style="219" customWidth="1"/>
    <col min="4611" max="4611" width="3.6640625" style="219" customWidth="1"/>
    <col min="4612" max="4612" width="20.77734375" style="219" customWidth="1"/>
    <col min="4613" max="4613" width="4.44140625" style="219" customWidth="1"/>
    <col min="4614" max="4614" width="5.33203125" style="219" customWidth="1"/>
    <col min="4615" max="4615" width="5.6640625" style="219" customWidth="1"/>
    <col min="4616" max="4616" width="3.77734375" style="219" customWidth="1"/>
    <col min="4617" max="4620" width="4.77734375" style="219" customWidth="1"/>
    <col min="4621" max="4621" width="4.33203125" style="219" customWidth="1"/>
    <col min="4622" max="4622" width="6" style="219" customWidth="1"/>
    <col min="4623" max="4626" width="3.77734375" style="219" customWidth="1"/>
    <col min="4627" max="4627" width="24.6640625" style="219" customWidth="1"/>
    <col min="4628" max="4864" width="11.44140625" style="219"/>
    <col min="4865" max="4865" width="3.33203125" style="219" customWidth="1"/>
    <col min="4866" max="4866" width="3.44140625" style="219" customWidth="1"/>
    <col min="4867" max="4867" width="3.6640625" style="219" customWidth="1"/>
    <col min="4868" max="4868" width="20.77734375" style="219" customWidth="1"/>
    <col min="4869" max="4869" width="4.44140625" style="219" customWidth="1"/>
    <col min="4870" max="4870" width="5.33203125" style="219" customWidth="1"/>
    <col min="4871" max="4871" width="5.6640625" style="219" customWidth="1"/>
    <col min="4872" max="4872" width="3.77734375" style="219" customWidth="1"/>
    <col min="4873" max="4876" width="4.77734375" style="219" customWidth="1"/>
    <col min="4877" max="4877" width="4.33203125" style="219" customWidth="1"/>
    <col min="4878" max="4878" width="6" style="219" customWidth="1"/>
    <col min="4879" max="4882" width="3.77734375" style="219" customWidth="1"/>
    <col min="4883" max="4883" width="24.6640625" style="219" customWidth="1"/>
    <col min="4884" max="5120" width="9.33203125" style="219"/>
    <col min="5121" max="5121" width="3.33203125" style="219" customWidth="1"/>
    <col min="5122" max="5122" width="3.44140625" style="219" customWidth="1"/>
    <col min="5123" max="5123" width="3.6640625" style="219" customWidth="1"/>
    <col min="5124" max="5124" width="20.77734375" style="219" customWidth="1"/>
    <col min="5125" max="5125" width="4.44140625" style="219" customWidth="1"/>
    <col min="5126" max="5126" width="5.33203125" style="219" customWidth="1"/>
    <col min="5127" max="5127" width="5.6640625" style="219" customWidth="1"/>
    <col min="5128" max="5128" width="3.77734375" style="219" customWidth="1"/>
    <col min="5129" max="5132" width="4.77734375" style="219" customWidth="1"/>
    <col min="5133" max="5133" width="4.33203125" style="219" customWidth="1"/>
    <col min="5134" max="5134" width="6" style="219" customWidth="1"/>
    <col min="5135" max="5138" width="3.77734375" style="219" customWidth="1"/>
    <col min="5139" max="5139" width="24.6640625" style="219" customWidth="1"/>
    <col min="5140" max="5376" width="11.44140625" style="219"/>
    <col min="5377" max="5377" width="3.33203125" style="219" customWidth="1"/>
    <col min="5378" max="5378" width="3.44140625" style="219" customWidth="1"/>
    <col min="5379" max="5379" width="3.6640625" style="219" customWidth="1"/>
    <col min="5380" max="5380" width="20.77734375" style="219" customWidth="1"/>
    <col min="5381" max="5381" width="4.44140625" style="219" customWidth="1"/>
    <col min="5382" max="5382" width="5.33203125" style="219" customWidth="1"/>
    <col min="5383" max="5383" width="5.6640625" style="219" customWidth="1"/>
    <col min="5384" max="5384" width="3.77734375" style="219" customWidth="1"/>
    <col min="5385" max="5388" width="4.77734375" style="219" customWidth="1"/>
    <col min="5389" max="5389" width="4.33203125" style="219" customWidth="1"/>
    <col min="5390" max="5390" width="6" style="219" customWidth="1"/>
    <col min="5391" max="5394" width="3.77734375" style="219" customWidth="1"/>
    <col min="5395" max="5395" width="24.6640625" style="219" customWidth="1"/>
    <col min="5396" max="5632" width="11.44140625" style="219"/>
    <col min="5633" max="5633" width="3.33203125" style="219" customWidth="1"/>
    <col min="5634" max="5634" width="3.44140625" style="219" customWidth="1"/>
    <col min="5635" max="5635" width="3.6640625" style="219" customWidth="1"/>
    <col min="5636" max="5636" width="20.77734375" style="219" customWidth="1"/>
    <col min="5637" max="5637" width="4.44140625" style="219" customWidth="1"/>
    <col min="5638" max="5638" width="5.33203125" style="219" customWidth="1"/>
    <col min="5639" max="5639" width="5.6640625" style="219" customWidth="1"/>
    <col min="5640" max="5640" width="3.77734375" style="219" customWidth="1"/>
    <col min="5641" max="5644" width="4.77734375" style="219" customWidth="1"/>
    <col min="5645" max="5645" width="4.33203125" style="219" customWidth="1"/>
    <col min="5646" max="5646" width="6" style="219" customWidth="1"/>
    <col min="5647" max="5650" width="3.77734375" style="219" customWidth="1"/>
    <col min="5651" max="5651" width="24.6640625" style="219" customWidth="1"/>
    <col min="5652" max="5888" width="11.44140625" style="219"/>
    <col min="5889" max="5889" width="3.33203125" style="219" customWidth="1"/>
    <col min="5890" max="5890" width="3.44140625" style="219" customWidth="1"/>
    <col min="5891" max="5891" width="3.6640625" style="219" customWidth="1"/>
    <col min="5892" max="5892" width="20.77734375" style="219" customWidth="1"/>
    <col min="5893" max="5893" width="4.44140625" style="219" customWidth="1"/>
    <col min="5894" max="5894" width="5.33203125" style="219" customWidth="1"/>
    <col min="5895" max="5895" width="5.6640625" style="219" customWidth="1"/>
    <col min="5896" max="5896" width="3.77734375" style="219" customWidth="1"/>
    <col min="5897" max="5900" width="4.77734375" style="219" customWidth="1"/>
    <col min="5901" max="5901" width="4.33203125" style="219" customWidth="1"/>
    <col min="5902" max="5902" width="6" style="219" customWidth="1"/>
    <col min="5903" max="5906" width="3.77734375" style="219" customWidth="1"/>
    <col min="5907" max="5907" width="24.6640625" style="219" customWidth="1"/>
    <col min="5908" max="6144" width="9.33203125" style="219"/>
    <col min="6145" max="6145" width="3.33203125" style="219" customWidth="1"/>
    <col min="6146" max="6146" width="3.44140625" style="219" customWidth="1"/>
    <col min="6147" max="6147" width="3.6640625" style="219" customWidth="1"/>
    <col min="6148" max="6148" width="20.77734375" style="219" customWidth="1"/>
    <col min="6149" max="6149" width="4.44140625" style="219" customWidth="1"/>
    <col min="6150" max="6150" width="5.33203125" style="219" customWidth="1"/>
    <col min="6151" max="6151" width="5.6640625" style="219" customWidth="1"/>
    <col min="6152" max="6152" width="3.77734375" style="219" customWidth="1"/>
    <col min="6153" max="6156" width="4.77734375" style="219" customWidth="1"/>
    <col min="6157" max="6157" width="4.33203125" style="219" customWidth="1"/>
    <col min="6158" max="6158" width="6" style="219" customWidth="1"/>
    <col min="6159" max="6162" width="3.77734375" style="219" customWidth="1"/>
    <col min="6163" max="6163" width="24.6640625" style="219" customWidth="1"/>
    <col min="6164" max="6400" width="11.44140625" style="219"/>
    <col min="6401" max="6401" width="3.33203125" style="219" customWidth="1"/>
    <col min="6402" max="6402" width="3.44140625" style="219" customWidth="1"/>
    <col min="6403" max="6403" width="3.6640625" style="219" customWidth="1"/>
    <col min="6404" max="6404" width="20.77734375" style="219" customWidth="1"/>
    <col min="6405" max="6405" width="4.44140625" style="219" customWidth="1"/>
    <col min="6406" max="6406" width="5.33203125" style="219" customWidth="1"/>
    <col min="6407" max="6407" width="5.6640625" style="219" customWidth="1"/>
    <col min="6408" max="6408" width="3.77734375" style="219" customWidth="1"/>
    <col min="6409" max="6412" width="4.77734375" style="219" customWidth="1"/>
    <col min="6413" max="6413" width="4.33203125" style="219" customWidth="1"/>
    <col min="6414" max="6414" width="6" style="219" customWidth="1"/>
    <col min="6415" max="6418" width="3.77734375" style="219" customWidth="1"/>
    <col min="6419" max="6419" width="24.6640625" style="219" customWidth="1"/>
    <col min="6420" max="6656" width="11.44140625" style="219"/>
    <col min="6657" max="6657" width="3.33203125" style="219" customWidth="1"/>
    <col min="6658" max="6658" width="3.44140625" style="219" customWidth="1"/>
    <col min="6659" max="6659" width="3.6640625" style="219" customWidth="1"/>
    <col min="6660" max="6660" width="20.77734375" style="219" customWidth="1"/>
    <col min="6661" max="6661" width="4.44140625" style="219" customWidth="1"/>
    <col min="6662" max="6662" width="5.33203125" style="219" customWidth="1"/>
    <col min="6663" max="6663" width="5.6640625" style="219" customWidth="1"/>
    <col min="6664" max="6664" width="3.77734375" style="219" customWidth="1"/>
    <col min="6665" max="6668" width="4.77734375" style="219" customWidth="1"/>
    <col min="6669" max="6669" width="4.33203125" style="219" customWidth="1"/>
    <col min="6670" max="6670" width="6" style="219" customWidth="1"/>
    <col min="6671" max="6674" width="3.77734375" style="219" customWidth="1"/>
    <col min="6675" max="6675" width="24.6640625" style="219" customWidth="1"/>
    <col min="6676" max="6912" width="11.44140625" style="219"/>
    <col min="6913" max="6913" width="3.33203125" style="219" customWidth="1"/>
    <col min="6914" max="6914" width="3.44140625" style="219" customWidth="1"/>
    <col min="6915" max="6915" width="3.6640625" style="219" customWidth="1"/>
    <col min="6916" max="6916" width="20.77734375" style="219" customWidth="1"/>
    <col min="6917" max="6917" width="4.44140625" style="219" customWidth="1"/>
    <col min="6918" max="6918" width="5.33203125" style="219" customWidth="1"/>
    <col min="6919" max="6919" width="5.6640625" style="219" customWidth="1"/>
    <col min="6920" max="6920" width="3.77734375" style="219" customWidth="1"/>
    <col min="6921" max="6924" width="4.77734375" style="219" customWidth="1"/>
    <col min="6925" max="6925" width="4.33203125" style="219" customWidth="1"/>
    <col min="6926" max="6926" width="6" style="219" customWidth="1"/>
    <col min="6927" max="6930" width="3.77734375" style="219" customWidth="1"/>
    <col min="6931" max="6931" width="24.6640625" style="219" customWidth="1"/>
    <col min="6932" max="7168" width="9.33203125" style="219"/>
    <col min="7169" max="7169" width="3.33203125" style="219" customWidth="1"/>
    <col min="7170" max="7170" width="3.44140625" style="219" customWidth="1"/>
    <col min="7171" max="7171" width="3.6640625" style="219" customWidth="1"/>
    <col min="7172" max="7172" width="20.77734375" style="219" customWidth="1"/>
    <col min="7173" max="7173" width="4.44140625" style="219" customWidth="1"/>
    <col min="7174" max="7174" width="5.33203125" style="219" customWidth="1"/>
    <col min="7175" max="7175" width="5.6640625" style="219" customWidth="1"/>
    <col min="7176" max="7176" width="3.77734375" style="219" customWidth="1"/>
    <col min="7177" max="7180" width="4.77734375" style="219" customWidth="1"/>
    <col min="7181" max="7181" width="4.33203125" style="219" customWidth="1"/>
    <col min="7182" max="7182" width="6" style="219" customWidth="1"/>
    <col min="7183" max="7186" width="3.77734375" style="219" customWidth="1"/>
    <col min="7187" max="7187" width="24.6640625" style="219" customWidth="1"/>
    <col min="7188" max="7424" width="11.44140625" style="219"/>
    <col min="7425" max="7425" width="3.33203125" style="219" customWidth="1"/>
    <col min="7426" max="7426" width="3.44140625" style="219" customWidth="1"/>
    <col min="7427" max="7427" width="3.6640625" style="219" customWidth="1"/>
    <col min="7428" max="7428" width="20.77734375" style="219" customWidth="1"/>
    <col min="7429" max="7429" width="4.44140625" style="219" customWidth="1"/>
    <col min="7430" max="7430" width="5.33203125" style="219" customWidth="1"/>
    <col min="7431" max="7431" width="5.6640625" style="219" customWidth="1"/>
    <col min="7432" max="7432" width="3.77734375" style="219" customWidth="1"/>
    <col min="7433" max="7436" width="4.77734375" style="219" customWidth="1"/>
    <col min="7437" max="7437" width="4.33203125" style="219" customWidth="1"/>
    <col min="7438" max="7438" width="6" style="219" customWidth="1"/>
    <col min="7439" max="7442" width="3.77734375" style="219" customWidth="1"/>
    <col min="7443" max="7443" width="24.6640625" style="219" customWidth="1"/>
    <col min="7444" max="7680" width="11.44140625" style="219"/>
    <col min="7681" max="7681" width="3.33203125" style="219" customWidth="1"/>
    <col min="7682" max="7682" width="3.44140625" style="219" customWidth="1"/>
    <col min="7683" max="7683" width="3.6640625" style="219" customWidth="1"/>
    <col min="7684" max="7684" width="20.77734375" style="219" customWidth="1"/>
    <col min="7685" max="7685" width="4.44140625" style="219" customWidth="1"/>
    <col min="7686" max="7686" width="5.33203125" style="219" customWidth="1"/>
    <col min="7687" max="7687" width="5.6640625" style="219" customWidth="1"/>
    <col min="7688" max="7688" width="3.77734375" style="219" customWidth="1"/>
    <col min="7689" max="7692" width="4.77734375" style="219" customWidth="1"/>
    <col min="7693" max="7693" width="4.33203125" style="219" customWidth="1"/>
    <col min="7694" max="7694" width="6" style="219" customWidth="1"/>
    <col min="7695" max="7698" width="3.77734375" style="219" customWidth="1"/>
    <col min="7699" max="7699" width="24.6640625" style="219" customWidth="1"/>
    <col min="7700" max="7936" width="11.44140625" style="219"/>
    <col min="7937" max="7937" width="3.33203125" style="219" customWidth="1"/>
    <col min="7938" max="7938" width="3.44140625" style="219" customWidth="1"/>
    <col min="7939" max="7939" width="3.6640625" style="219" customWidth="1"/>
    <col min="7940" max="7940" width="20.77734375" style="219" customWidth="1"/>
    <col min="7941" max="7941" width="4.44140625" style="219" customWidth="1"/>
    <col min="7942" max="7942" width="5.33203125" style="219" customWidth="1"/>
    <col min="7943" max="7943" width="5.6640625" style="219" customWidth="1"/>
    <col min="7944" max="7944" width="3.77734375" style="219" customWidth="1"/>
    <col min="7945" max="7948" width="4.77734375" style="219" customWidth="1"/>
    <col min="7949" max="7949" width="4.33203125" style="219" customWidth="1"/>
    <col min="7950" max="7950" width="6" style="219" customWidth="1"/>
    <col min="7951" max="7954" width="3.77734375" style="219" customWidth="1"/>
    <col min="7955" max="7955" width="24.6640625" style="219" customWidth="1"/>
    <col min="7956" max="8192" width="9.33203125" style="219"/>
    <col min="8193" max="8193" width="3.33203125" style="219" customWidth="1"/>
    <col min="8194" max="8194" width="3.44140625" style="219" customWidth="1"/>
    <col min="8195" max="8195" width="3.6640625" style="219" customWidth="1"/>
    <col min="8196" max="8196" width="20.77734375" style="219" customWidth="1"/>
    <col min="8197" max="8197" width="4.44140625" style="219" customWidth="1"/>
    <col min="8198" max="8198" width="5.33203125" style="219" customWidth="1"/>
    <col min="8199" max="8199" width="5.6640625" style="219" customWidth="1"/>
    <col min="8200" max="8200" width="3.77734375" style="219" customWidth="1"/>
    <col min="8201" max="8204" width="4.77734375" style="219" customWidth="1"/>
    <col min="8205" max="8205" width="4.33203125" style="219" customWidth="1"/>
    <col min="8206" max="8206" width="6" style="219" customWidth="1"/>
    <col min="8207" max="8210" width="3.77734375" style="219" customWidth="1"/>
    <col min="8211" max="8211" width="24.6640625" style="219" customWidth="1"/>
    <col min="8212" max="8448" width="11.44140625" style="219"/>
    <col min="8449" max="8449" width="3.33203125" style="219" customWidth="1"/>
    <col min="8450" max="8450" width="3.44140625" style="219" customWidth="1"/>
    <col min="8451" max="8451" width="3.6640625" style="219" customWidth="1"/>
    <col min="8452" max="8452" width="20.77734375" style="219" customWidth="1"/>
    <col min="8453" max="8453" width="4.44140625" style="219" customWidth="1"/>
    <col min="8454" max="8454" width="5.33203125" style="219" customWidth="1"/>
    <col min="8455" max="8455" width="5.6640625" style="219" customWidth="1"/>
    <col min="8456" max="8456" width="3.77734375" style="219" customWidth="1"/>
    <col min="8457" max="8460" width="4.77734375" style="219" customWidth="1"/>
    <col min="8461" max="8461" width="4.33203125" style="219" customWidth="1"/>
    <col min="8462" max="8462" width="6" style="219" customWidth="1"/>
    <col min="8463" max="8466" width="3.77734375" style="219" customWidth="1"/>
    <col min="8467" max="8467" width="24.6640625" style="219" customWidth="1"/>
    <col min="8468" max="8704" width="11.44140625" style="219"/>
    <col min="8705" max="8705" width="3.33203125" style="219" customWidth="1"/>
    <col min="8706" max="8706" width="3.44140625" style="219" customWidth="1"/>
    <col min="8707" max="8707" width="3.6640625" style="219" customWidth="1"/>
    <col min="8708" max="8708" width="20.77734375" style="219" customWidth="1"/>
    <col min="8709" max="8709" width="4.44140625" style="219" customWidth="1"/>
    <col min="8710" max="8710" width="5.33203125" style="219" customWidth="1"/>
    <col min="8711" max="8711" width="5.6640625" style="219" customWidth="1"/>
    <col min="8712" max="8712" width="3.77734375" style="219" customWidth="1"/>
    <col min="8713" max="8716" width="4.77734375" style="219" customWidth="1"/>
    <col min="8717" max="8717" width="4.33203125" style="219" customWidth="1"/>
    <col min="8718" max="8718" width="6" style="219" customWidth="1"/>
    <col min="8719" max="8722" width="3.77734375" style="219" customWidth="1"/>
    <col min="8723" max="8723" width="24.6640625" style="219" customWidth="1"/>
    <col min="8724" max="8960" width="11.44140625" style="219"/>
    <col min="8961" max="8961" width="3.33203125" style="219" customWidth="1"/>
    <col min="8962" max="8962" width="3.44140625" style="219" customWidth="1"/>
    <col min="8963" max="8963" width="3.6640625" style="219" customWidth="1"/>
    <col min="8964" max="8964" width="20.77734375" style="219" customWidth="1"/>
    <col min="8965" max="8965" width="4.44140625" style="219" customWidth="1"/>
    <col min="8966" max="8966" width="5.33203125" style="219" customWidth="1"/>
    <col min="8967" max="8967" width="5.6640625" style="219" customWidth="1"/>
    <col min="8968" max="8968" width="3.77734375" style="219" customWidth="1"/>
    <col min="8969" max="8972" width="4.77734375" style="219" customWidth="1"/>
    <col min="8973" max="8973" width="4.33203125" style="219" customWidth="1"/>
    <col min="8974" max="8974" width="6" style="219" customWidth="1"/>
    <col min="8975" max="8978" width="3.77734375" style="219" customWidth="1"/>
    <col min="8979" max="8979" width="24.6640625" style="219" customWidth="1"/>
    <col min="8980" max="9216" width="9.33203125" style="219"/>
    <col min="9217" max="9217" width="3.33203125" style="219" customWidth="1"/>
    <col min="9218" max="9218" width="3.44140625" style="219" customWidth="1"/>
    <col min="9219" max="9219" width="3.6640625" style="219" customWidth="1"/>
    <col min="9220" max="9220" width="20.77734375" style="219" customWidth="1"/>
    <col min="9221" max="9221" width="4.44140625" style="219" customWidth="1"/>
    <col min="9222" max="9222" width="5.33203125" style="219" customWidth="1"/>
    <col min="9223" max="9223" width="5.6640625" style="219" customWidth="1"/>
    <col min="9224" max="9224" width="3.77734375" style="219" customWidth="1"/>
    <col min="9225" max="9228" width="4.77734375" style="219" customWidth="1"/>
    <col min="9229" max="9229" width="4.33203125" style="219" customWidth="1"/>
    <col min="9230" max="9230" width="6" style="219" customWidth="1"/>
    <col min="9231" max="9234" width="3.77734375" style="219" customWidth="1"/>
    <col min="9235" max="9235" width="24.6640625" style="219" customWidth="1"/>
    <col min="9236" max="9472" width="11.44140625" style="219"/>
    <col min="9473" max="9473" width="3.33203125" style="219" customWidth="1"/>
    <col min="9474" max="9474" width="3.44140625" style="219" customWidth="1"/>
    <col min="9475" max="9475" width="3.6640625" style="219" customWidth="1"/>
    <col min="9476" max="9476" width="20.77734375" style="219" customWidth="1"/>
    <col min="9477" max="9477" width="4.44140625" style="219" customWidth="1"/>
    <col min="9478" max="9478" width="5.33203125" style="219" customWidth="1"/>
    <col min="9479" max="9479" width="5.6640625" style="219" customWidth="1"/>
    <col min="9480" max="9480" width="3.77734375" style="219" customWidth="1"/>
    <col min="9481" max="9484" width="4.77734375" style="219" customWidth="1"/>
    <col min="9485" max="9485" width="4.33203125" style="219" customWidth="1"/>
    <col min="9486" max="9486" width="6" style="219" customWidth="1"/>
    <col min="9487" max="9490" width="3.77734375" style="219" customWidth="1"/>
    <col min="9491" max="9491" width="24.6640625" style="219" customWidth="1"/>
    <col min="9492" max="9728" width="11.44140625" style="219"/>
    <col min="9729" max="9729" width="3.33203125" style="219" customWidth="1"/>
    <col min="9730" max="9730" width="3.44140625" style="219" customWidth="1"/>
    <col min="9731" max="9731" width="3.6640625" style="219" customWidth="1"/>
    <col min="9732" max="9732" width="20.77734375" style="219" customWidth="1"/>
    <col min="9733" max="9733" width="4.44140625" style="219" customWidth="1"/>
    <col min="9734" max="9734" width="5.33203125" style="219" customWidth="1"/>
    <col min="9735" max="9735" width="5.6640625" style="219" customWidth="1"/>
    <col min="9736" max="9736" width="3.77734375" style="219" customWidth="1"/>
    <col min="9737" max="9740" width="4.77734375" style="219" customWidth="1"/>
    <col min="9741" max="9741" width="4.33203125" style="219" customWidth="1"/>
    <col min="9742" max="9742" width="6" style="219" customWidth="1"/>
    <col min="9743" max="9746" width="3.77734375" style="219" customWidth="1"/>
    <col min="9747" max="9747" width="24.6640625" style="219" customWidth="1"/>
    <col min="9748" max="9984" width="11.44140625" style="219"/>
    <col min="9985" max="9985" width="3.33203125" style="219" customWidth="1"/>
    <col min="9986" max="9986" width="3.44140625" style="219" customWidth="1"/>
    <col min="9987" max="9987" width="3.6640625" style="219" customWidth="1"/>
    <col min="9988" max="9988" width="20.77734375" style="219" customWidth="1"/>
    <col min="9989" max="9989" width="4.44140625" style="219" customWidth="1"/>
    <col min="9990" max="9990" width="5.33203125" style="219" customWidth="1"/>
    <col min="9991" max="9991" width="5.6640625" style="219" customWidth="1"/>
    <col min="9992" max="9992" width="3.77734375" style="219" customWidth="1"/>
    <col min="9993" max="9996" width="4.77734375" style="219" customWidth="1"/>
    <col min="9997" max="9997" width="4.33203125" style="219" customWidth="1"/>
    <col min="9998" max="9998" width="6" style="219" customWidth="1"/>
    <col min="9999" max="10002" width="3.77734375" style="219" customWidth="1"/>
    <col min="10003" max="10003" width="24.6640625" style="219" customWidth="1"/>
    <col min="10004" max="10240" width="9.33203125" style="219"/>
    <col min="10241" max="10241" width="3.33203125" style="219" customWidth="1"/>
    <col min="10242" max="10242" width="3.44140625" style="219" customWidth="1"/>
    <col min="10243" max="10243" width="3.6640625" style="219" customWidth="1"/>
    <col min="10244" max="10244" width="20.77734375" style="219" customWidth="1"/>
    <col min="10245" max="10245" width="4.44140625" style="219" customWidth="1"/>
    <col min="10246" max="10246" width="5.33203125" style="219" customWidth="1"/>
    <col min="10247" max="10247" width="5.6640625" style="219" customWidth="1"/>
    <col min="10248" max="10248" width="3.77734375" style="219" customWidth="1"/>
    <col min="10249" max="10252" width="4.77734375" style="219" customWidth="1"/>
    <col min="10253" max="10253" width="4.33203125" style="219" customWidth="1"/>
    <col min="10254" max="10254" width="6" style="219" customWidth="1"/>
    <col min="10255" max="10258" width="3.77734375" style="219" customWidth="1"/>
    <col min="10259" max="10259" width="24.6640625" style="219" customWidth="1"/>
    <col min="10260" max="10496" width="11.44140625" style="219"/>
    <col min="10497" max="10497" width="3.33203125" style="219" customWidth="1"/>
    <col min="10498" max="10498" width="3.44140625" style="219" customWidth="1"/>
    <col min="10499" max="10499" width="3.6640625" style="219" customWidth="1"/>
    <col min="10500" max="10500" width="20.77734375" style="219" customWidth="1"/>
    <col min="10501" max="10501" width="4.44140625" style="219" customWidth="1"/>
    <col min="10502" max="10502" width="5.33203125" style="219" customWidth="1"/>
    <col min="10503" max="10503" width="5.6640625" style="219" customWidth="1"/>
    <col min="10504" max="10504" width="3.77734375" style="219" customWidth="1"/>
    <col min="10505" max="10508" width="4.77734375" style="219" customWidth="1"/>
    <col min="10509" max="10509" width="4.33203125" style="219" customWidth="1"/>
    <col min="10510" max="10510" width="6" style="219" customWidth="1"/>
    <col min="10511" max="10514" width="3.77734375" style="219" customWidth="1"/>
    <col min="10515" max="10515" width="24.6640625" style="219" customWidth="1"/>
    <col min="10516" max="10752" width="11.44140625" style="219"/>
    <col min="10753" max="10753" width="3.33203125" style="219" customWidth="1"/>
    <col min="10754" max="10754" width="3.44140625" style="219" customWidth="1"/>
    <col min="10755" max="10755" width="3.6640625" style="219" customWidth="1"/>
    <col min="10756" max="10756" width="20.77734375" style="219" customWidth="1"/>
    <col min="10757" max="10757" width="4.44140625" style="219" customWidth="1"/>
    <col min="10758" max="10758" width="5.33203125" style="219" customWidth="1"/>
    <col min="10759" max="10759" width="5.6640625" style="219" customWidth="1"/>
    <col min="10760" max="10760" width="3.77734375" style="219" customWidth="1"/>
    <col min="10761" max="10764" width="4.77734375" style="219" customWidth="1"/>
    <col min="10765" max="10765" width="4.33203125" style="219" customWidth="1"/>
    <col min="10766" max="10766" width="6" style="219" customWidth="1"/>
    <col min="10767" max="10770" width="3.77734375" style="219" customWidth="1"/>
    <col min="10771" max="10771" width="24.6640625" style="219" customWidth="1"/>
    <col min="10772" max="11008" width="11.44140625" style="219"/>
    <col min="11009" max="11009" width="3.33203125" style="219" customWidth="1"/>
    <col min="11010" max="11010" width="3.44140625" style="219" customWidth="1"/>
    <col min="11011" max="11011" width="3.6640625" style="219" customWidth="1"/>
    <col min="11012" max="11012" width="20.77734375" style="219" customWidth="1"/>
    <col min="11013" max="11013" width="4.44140625" style="219" customWidth="1"/>
    <col min="11014" max="11014" width="5.33203125" style="219" customWidth="1"/>
    <col min="11015" max="11015" width="5.6640625" style="219" customWidth="1"/>
    <col min="11016" max="11016" width="3.77734375" style="219" customWidth="1"/>
    <col min="11017" max="11020" width="4.77734375" style="219" customWidth="1"/>
    <col min="11021" max="11021" width="4.33203125" style="219" customWidth="1"/>
    <col min="11022" max="11022" width="6" style="219" customWidth="1"/>
    <col min="11023" max="11026" width="3.77734375" style="219" customWidth="1"/>
    <col min="11027" max="11027" width="24.6640625" style="219" customWidth="1"/>
    <col min="11028" max="11264" width="9.33203125" style="219"/>
    <col min="11265" max="11265" width="3.33203125" style="219" customWidth="1"/>
    <col min="11266" max="11266" width="3.44140625" style="219" customWidth="1"/>
    <col min="11267" max="11267" width="3.6640625" style="219" customWidth="1"/>
    <col min="11268" max="11268" width="20.77734375" style="219" customWidth="1"/>
    <col min="11269" max="11269" width="4.44140625" style="219" customWidth="1"/>
    <col min="11270" max="11270" width="5.33203125" style="219" customWidth="1"/>
    <col min="11271" max="11271" width="5.6640625" style="219" customWidth="1"/>
    <col min="11272" max="11272" width="3.77734375" style="219" customWidth="1"/>
    <col min="11273" max="11276" width="4.77734375" style="219" customWidth="1"/>
    <col min="11277" max="11277" width="4.33203125" style="219" customWidth="1"/>
    <col min="11278" max="11278" width="6" style="219" customWidth="1"/>
    <col min="11279" max="11282" width="3.77734375" style="219" customWidth="1"/>
    <col min="11283" max="11283" width="24.6640625" style="219" customWidth="1"/>
    <col min="11284" max="11520" width="11.44140625" style="219"/>
    <col min="11521" max="11521" width="3.33203125" style="219" customWidth="1"/>
    <col min="11522" max="11522" width="3.44140625" style="219" customWidth="1"/>
    <col min="11523" max="11523" width="3.6640625" style="219" customWidth="1"/>
    <col min="11524" max="11524" width="20.77734375" style="219" customWidth="1"/>
    <col min="11525" max="11525" width="4.44140625" style="219" customWidth="1"/>
    <col min="11526" max="11526" width="5.33203125" style="219" customWidth="1"/>
    <col min="11527" max="11527" width="5.6640625" style="219" customWidth="1"/>
    <col min="11528" max="11528" width="3.77734375" style="219" customWidth="1"/>
    <col min="11529" max="11532" width="4.77734375" style="219" customWidth="1"/>
    <col min="11533" max="11533" width="4.33203125" style="219" customWidth="1"/>
    <col min="11534" max="11534" width="6" style="219" customWidth="1"/>
    <col min="11535" max="11538" width="3.77734375" style="219" customWidth="1"/>
    <col min="11539" max="11539" width="24.6640625" style="219" customWidth="1"/>
    <col min="11540" max="11776" width="11.44140625" style="219"/>
    <col min="11777" max="11777" width="3.33203125" style="219" customWidth="1"/>
    <col min="11778" max="11778" width="3.44140625" style="219" customWidth="1"/>
    <col min="11779" max="11779" width="3.6640625" style="219" customWidth="1"/>
    <col min="11780" max="11780" width="20.77734375" style="219" customWidth="1"/>
    <col min="11781" max="11781" width="4.44140625" style="219" customWidth="1"/>
    <col min="11782" max="11782" width="5.33203125" style="219" customWidth="1"/>
    <col min="11783" max="11783" width="5.6640625" style="219" customWidth="1"/>
    <col min="11784" max="11784" width="3.77734375" style="219" customWidth="1"/>
    <col min="11785" max="11788" width="4.77734375" style="219" customWidth="1"/>
    <col min="11789" max="11789" width="4.33203125" style="219" customWidth="1"/>
    <col min="11790" max="11790" width="6" style="219" customWidth="1"/>
    <col min="11791" max="11794" width="3.77734375" style="219" customWidth="1"/>
    <col min="11795" max="11795" width="24.6640625" style="219" customWidth="1"/>
    <col min="11796" max="12032" width="11.44140625" style="219"/>
    <col min="12033" max="12033" width="3.33203125" style="219" customWidth="1"/>
    <col min="12034" max="12034" width="3.44140625" style="219" customWidth="1"/>
    <col min="12035" max="12035" width="3.6640625" style="219" customWidth="1"/>
    <col min="12036" max="12036" width="20.77734375" style="219" customWidth="1"/>
    <col min="12037" max="12037" width="4.44140625" style="219" customWidth="1"/>
    <col min="12038" max="12038" width="5.33203125" style="219" customWidth="1"/>
    <col min="12039" max="12039" width="5.6640625" style="219" customWidth="1"/>
    <col min="12040" max="12040" width="3.77734375" style="219" customWidth="1"/>
    <col min="12041" max="12044" width="4.77734375" style="219" customWidth="1"/>
    <col min="12045" max="12045" width="4.33203125" style="219" customWidth="1"/>
    <col min="12046" max="12046" width="6" style="219" customWidth="1"/>
    <col min="12047" max="12050" width="3.77734375" style="219" customWidth="1"/>
    <col min="12051" max="12051" width="24.6640625" style="219" customWidth="1"/>
    <col min="12052" max="12288" width="9.33203125" style="219"/>
    <col min="12289" max="12289" width="3.33203125" style="219" customWidth="1"/>
    <col min="12290" max="12290" width="3.44140625" style="219" customWidth="1"/>
    <col min="12291" max="12291" width="3.6640625" style="219" customWidth="1"/>
    <col min="12292" max="12292" width="20.77734375" style="219" customWidth="1"/>
    <col min="12293" max="12293" width="4.44140625" style="219" customWidth="1"/>
    <col min="12294" max="12294" width="5.33203125" style="219" customWidth="1"/>
    <col min="12295" max="12295" width="5.6640625" style="219" customWidth="1"/>
    <col min="12296" max="12296" width="3.77734375" style="219" customWidth="1"/>
    <col min="12297" max="12300" width="4.77734375" style="219" customWidth="1"/>
    <col min="12301" max="12301" width="4.33203125" style="219" customWidth="1"/>
    <col min="12302" max="12302" width="6" style="219" customWidth="1"/>
    <col min="12303" max="12306" width="3.77734375" style="219" customWidth="1"/>
    <col min="12307" max="12307" width="24.6640625" style="219" customWidth="1"/>
    <col min="12308" max="12544" width="11.44140625" style="219"/>
    <col min="12545" max="12545" width="3.33203125" style="219" customWidth="1"/>
    <col min="12546" max="12546" width="3.44140625" style="219" customWidth="1"/>
    <col min="12547" max="12547" width="3.6640625" style="219" customWidth="1"/>
    <col min="12548" max="12548" width="20.77734375" style="219" customWidth="1"/>
    <col min="12549" max="12549" width="4.44140625" style="219" customWidth="1"/>
    <col min="12550" max="12550" width="5.33203125" style="219" customWidth="1"/>
    <col min="12551" max="12551" width="5.6640625" style="219" customWidth="1"/>
    <col min="12552" max="12552" width="3.77734375" style="219" customWidth="1"/>
    <col min="12553" max="12556" width="4.77734375" style="219" customWidth="1"/>
    <col min="12557" max="12557" width="4.33203125" style="219" customWidth="1"/>
    <col min="12558" max="12558" width="6" style="219" customWidth="1"/>
    <col min="12559" max="12562" width="3.77734375" style="219" customWidth="1"/>
    <col min="12563" max="12563" width="24.6640625" style="219" customWidth="1"/>
    <col min="12564" max="12800" width="11.44140625" style="219"/>
    <col min="12801" max="12801" width="3.33203125" style="219" customWidth="1"/>
    <col min="12802" max="12802" width="3.44140625" style="219" customWidth="1"/>
    <col min="12803" max="12803" width="3.6640625" style="219" customWidth="1"/>
    <col min="12804" max="12804" width="20.77734375" style="219" customWidth="1"/>
    <col min="12805" max="12805" width="4.44140625" style="219" customWidth="1"/>
    <col min="12806" max="12806" width="5.33203125" style="219" customWidth="1"/>
    <col min="12807" max="12807" width="5.6640625" style="219" customWidth="1"/>
    <col min="12808" max="12808" width="3.77734375" style="219" customWidth="1"/>
    <col min="12809" max="12812" width="4.77734375" style="219" customWidth="1"/>
    <col min="12813" max="12813" width="4.33203125" style="219" customWidth="1"/>
    <col min="12814" max="12814" width="6" style="219" customWidth="1"/>
    <col min="12815" max="12818" width="3.77734375" style="219" customWidth="1"/>
    <col min="12819" max="12819" width="24.6640625" style="219" customWidth="1"/>
    <col min="12820" max="13056" width="11.44140625" style="219"/>
    <col min="13057" max="13057" width="3.33203125" style="219" customWidth="1"/>
    <col min="13058" max="13058" width="3.44140625" style="219" customWidth="1"/>
    <col min="13059" max="13059" width="3.6640625" style="219" customWidth="1"/>
    <col min="13060" max="13060" width="20.77734375" style="219" customWidth="1"/>
    <col min="13061" max="13061" width="4.44140625" style="219" customWidth="1"/>
    <col min="13062" max="13062" width="5.33203125" style="219" customWidth="1"/>
    <col min="13063" max="13063" width="5.6640625" style="219" customWidth="1"/>
    <col min="13064" max="13064" width="3.77734375" style="219" customWidth="1"/>
    <col min="13065" max="13068" width="4.77734375" style="219" customWidth="1"/>
    <col min="13069" max="13069" width="4.33203125" style="219" customWidth="1"/>
    <col min="13070" max="13070" width="6" style="219" customWidth="1"/>
    <col min="13071" max="13074" width="3.77734375" style="219" customWidth="1"/>
    <col min="13075" max="13075" width="24.6640625" style="219" customWidth="1"/>
    <col min="13076" max="13312" width="9.33203125" style="219"/>
    <col min="13313" max="13313" width="3.33203125" style="219" customWidth="1"/>
    <col min="13314" max="13314" width="3.44140625" style="219" customWidth="1"/>
    <col min="13315" max="13315" width="3.6640625" style="219" customWidth="1"/>
    <col min="13316" max="13316" width="20.77734375" style="219" customWidth="1"/>
    <col min="13317" max="13317" width="4.44140625" style="219" customWidth="1"/>
    <col min="13318" max="13318" width="5.33203125" style="219" customWidth="1"/>
    <col min="13319" max="13319" width="5.6640625" style="219" customWidth="1"/>
    <col min="13320" max="13320" width="3.77734375" style="219" customWidth="1"/>
    <col min="13321" max="13324" width="4.77734375" style="219" customWidth="1"/>
    <col min="13325" max="13325" width="4.33203125" style="219" customWidth="1"/>
    <col min="13326" max="13326" width="6" style="219" customWidth="1"/>
    <col min="13327" max="13330" width="3.77734375" style="219" customWidth="1"/>
    <col min="13331" max="13331" width="24.6640625" style="219" customWidth="1"/>
    <col min="13332" max="13568" width="11.44140625" style="219"/>
    <col min="13569" max="13569" width="3.33203125" style="219" customWidth="1"/>
    <col min="13570" max="13570" width="3.44140625" style="219" customWidth="1"/>
    <col min="13571" max="13571" width="3.6640625" style="219" customWidth="1"/>
    <col min="13572" max="13572" width="20.77734375" style="219" customWidth="1"/>
    <col min="13573" max="13573" width="4.44140625" style="219" customWidth="1"/>
    <col min="13574" max="13574" width="5.33203125" style="219" customWidth="1"/>
    <col min="13575" max="13575" width="5.6640625" style="219" customWidth="1"/>
    <col min="13576" max="13576" width="3.77734375" style="219" customWidth="1"/>
    <col min="13577" max="13580" width="4.77734375" style="219" customWidth="1"/>
    <col min="13581" max="13581" width="4.33203125" style="219" customWidth="1"/>
    <col min="13582" max="13582" width="6" style="219" customWidth="1"/>
    <col min="13583" max="13586" width="3.77734375" style="219" customWidth="1"/>
    <col min="13587" max="13587" width="24.6640625" style="219" customWidth="1"/>
    <col min="13588" max="13824" width="11.44140625" style="219"/>
    <col min="13825" max="13825" width="3.33203125" style="219" customWidth="1"/>
    <col min="13826" max="13826" width="3.44140625" style="219" customWidth="1"/>
    <col min="13827" max="13827" width="3.6640625" style="219" customWidth="1"/>
    <col min="13828" max="13828" width="20.77734375" style="219" customWidth="1"/>
    <col min="13829" max="13829" width="4.44140625" style="219" customWidth="1"/>
    <col min="13830" max="13830" width="5.33203125" style="219" customWidth="1"/>
    <col min="13831" max="13831" width="5.6640625" style="219" customWidth="1"/>
    <col min="13832" max="13832" width="3.77734375" style="219" customWidth="1"/>
    <col min="13833" max="13836" width="4.77734375" style="219" customWidth="1"/>
    <col min="13837" max="13837" width="4.33203125" style="219" customWidth="1"/>
    <col min="13838" max="13838" width="6" style="219" customWidth="1"/>
    <col min="13839" max="13842" width="3.77734375" style="219" customWidth="1"/>
    <col min="13843" max="13843" width="24.6640625" style="219" customWidth="1"/>
    <col min="13844" max="14080" width="11.44140625" style="219"/>
    <col min="14081" max="14081" width="3.33203125" style="219" customWidth="1"/>
    <col min="14082" max="14082" width="3.44140625" style="219" customWidth="1"/>
    <col min="14083" max="14083" width="3.6640625" style="219" customWidth="1"/>
    <col min="14084" max="14084" width="20.77734375" style="219" customWidth="1"/>
    <col min="14085" max="14085" width="4.44140625" style="219" customWidth="1"/>
    <col min="14086" max="14086" width="5.33203125" style="219" customWidth="1"/>
    <col min="14087" max="14087" width="5.6640625" style="219" customWidth="1"/>
    <col min="14088" max="14088" width="3.77734375" style="219" customWidth="1"/>
    <col min="14089" max="14092" width="4.77734375" style="219" customWidth="1"/>
    <col min="14093" max="14093" width="4.33203125" style="219" customWidth="1"/>
    <col min="14094" max="14094" width="6" style="219" customWidth="1"/>
    <col min="14095" max="14098" width="3.77734375" style="219" customWidth="1"/>
    <col min="14099" max="14099" width="24.6640625" style="219" customWidth="1"/>
    <col min="14100" max="14336" width="9.33203125" style="219"/>
    <col min="14337" max="14337" width="3.33203125" style="219" customWidth="1"/>
    <col min="14338" max="14338" width="3.44140625" style="219" customWidth="1"/>
    <col min="14339" max="14339" width="3.6640625" style="219" customWidth="1"/>
    <col min="14340" max="14340" width="20.77734375" style="219" customWidth="1"/>
    <col min="14341" max="14341" width="4.44140625" style="219" customWidth="1"/>
    <col min="14342" max="14342" width="5.33203125" style="219" customWidth="1"/>
    <col min="14343" max="14343" width="5.6640625" style="219" customWidth="1"/>
    <col min="14344" max="14344" width="3.77734375" style="219" customWidth="1"/>
    <col min="14345" max="14348" width="4.77734375" style="219" customWidth="1"/>
    <col min="14349" max="14349" width="4.33203125" style="219" customWidth="1"/>
    <col min="14350" max="14350" width="6" style="219" customWidth="1"/>
    <col min="14351" max="14354" width="3.77734375" style="219" customWidth="1"/>
    <col min="14355" max="14355" width="24.6640625" style="219" customWidth="1"/>
    <col min="14356" max="14592" width="11.44140625" style="219"/>
    <col min="14593" max="14593" width="3.33203125" style="219" customWidth="1"/>
    <col min="14594" max="14594" width="3.44140625" style="219" customWidth="1"/>
    <col min="14595" max="14595" width="3.6640625" style="219" customWidth="1"/>
    <col min="14596" max="14596" width="20.77734375" style="219" customWidth="1"/>
    <col min="14597" max="14597" width="4.44140625" style="219" customWidth="1"/>
    <col min="14598" max="14598" width="5.33203125" style="219" customWidth="1"/>
    <col min="14599" max="14599" width="5.6640625" style="219" customWidth="1"/>
    <col min="14600" max="14600" width="3.77734375" style="219" customWidth="1"/>
    <col min="14601" max="14604" width="4.77734375" style="219" customWidth="1"/>
    <col min="14605" max="14605" width="4.33203125" style="219" customWidth="1"/>
    <col min="14606" max="14606" width="6" style="219" customWidth="1"/>
    <col min="14607" max="14610" width="3.77734375" style="219" customWidth="1"/>
    <col min="14611" max="14611" width="24.6640625" style="219" customWidth="1"/>
    <col min="14612" max="14848" width="11.44140625" style="219"/>
    <col min="14849" max="14849" width="3.33203125" style="219" customWidth="1"/>
    <col min="14850" max="14850" width="3.44140625" style="219" customWidth="1"/>
    <col min="14851" max="14851" width="3.6640625" style="219" customWidth="1"/>
    <col min="14852" max="14852" width="20.77734375" style="219" customWidth="1"/>
    <col min="14853" max="14853" width="4.44140625" style="219" customWidth="1"/>
    <col min="14854" max="14854" width="5.33203125" style="219" customWidth="1"/>
    <col min="14855" max="14855" width="5.6640625" style="219" customWidth="1"/>
    <col min="14856" max="14856" width="3.77734375" style="219" customWidth="1"/>
    <col min="14857" max="14860" width="4.77734375" style="219" customWidth="1"/>
    <col min="14861" max="14861" width="4.33203125" style="219" customWidth="1"/>
    <col min="14862" max="14862" width="6" style="219" customWidth="1"/>
    <col min="14863" max="14866" width="3.77734375" style="219" customWidth="1"/>
    <col min="14867" max="14867" width="24.6640625" style="219" customWidth="1"/>
    <col min="14868" max="15104" width="11.44140625" style="219"/>
    <col min="15105" max="15105" width="3.33203125" style="219" customWidth="1"/>
    <col min="15106" max="15106" width="3.44140625" style="219" customWidth="1"/>
    <col min="15107" max="15107" width="3.6640625" style="219" customWidth="1"/>
    <col min="15108" max="15108" width="20.77734375" style="219" customWidth="1"/>
    <col min="15109" max="15109" width="4.44140625" style="219" customWidth="1"/>
    <col min="15110" max="15110" width="5.33203125" style="219" customWidth="1"/>
    <col min="15111" max="15111" width="5.6640625" style="219" customWidth="1"/>
    <col min="15112" max="15112" width="3.77734375" style="219" customWidth="1"/>
    <col min="15113" max="15116" width="4.77734375" style="219" customWidth="1"/>
    <col min="15117" max="15117" width="4.33203125" style="219" customWidth="1"/>
    <col min="15118" max="15118" width="6" style="219" customWidth="1"/>
    <col min="15119" max="15122" width="3.77734375" style="219" customWidth="1"/>
    <col min="15123" max="15123" width="24.6640625" style="219" customWidth="1"/>
    <col min="15124" max="15360" width="9.33203125" style="219"/>
    <col min="15361" max="15361" width="3.33203125" style="219" customWidth="1"/>
    <col min="15362" max="15362" width="3.44140625" style="219" customWidth="1"/>
    <col min="15363" max="15363" width="3.6640625" style="219" customWidth="1"/>
    <col min="15364" max="15364" width="20.77734375" style="219" customWidth="1"/>
    <col min="15365" max="15365" width="4.44140625" style="219" customWidth="1"/>
    <col min="15366" max="15366" width="5.33203125" style="219" customWidth="1"/>
    <col min="15367" max="15367" width="5.6640625" style="219" customWidth="1"/>
    <col min="15368" max="15368" width="3.77734375" style="219" customWidth="1"/>
    <col min="15369" max="15372" width="4.77734375" style="219" customWidth="1"/>
    <col min="15373" max="15373" width="4.33203125" style="219" customWidth="1"/>
    <col min="15374" max="15374" width="6" style="219" customWidth="1"/>
    <col min="15375" max="15378" width="3.77734375" style="219" customWidth="1"/>
    <col min="15379" max="15379" width="24.6640625" style="219" customWidth="1"/>
    <col min="15380" max="15616" width="11.44140625" style="219"/>
    <col min="15617" max="15617" width="3.33203125" style="219" customWidth="1"/>
    <col min="15618" max="15618" width="3.44140625" style="219" customWidth="1"/>
    <col min="15619" max="15619" width="3.6640625" style="219" customWidth="1"/>
    <col min="15620" max="15620" width="20.77734375" style="219" customWidth="1"/>
    <col min="15621" max="15621" width="4.44140625" style="219" customWidth="1"/>
    <col min="15622" max="15622" width="5.33203125" style="219" customWidth="1"/>
    <col min="15623" max="15623" width="5.6640625" style="219" customWidth="1"/>
    <col min="15624" max="15624" width="3.77734375" style="219" customWidth="1"/>
    <col min="15625" max="15628" width="4.77734375" style="219" customWidth="1"/>
    <col min="15629" max="15629" width="4.33203125" style="219" customWidth="1"/>
    <col min="15630" max="15630" width="6" style="219" customWidth="1"/>
    <col min="15631" max="15634" width="3.77734375" style="219" customWidth="1"/>
    <col min="15635" max="15635" width="24.6640625" style="219" customWidth="1"/>
    <col min="15636" max="15872" width="11.44140625" style="219"/>
    <col min="15873" max="15873" width="3.33203125" style="219" customWidth="1"/>
    <col min="15874" max="15874" width="3.44140625" style="219" customWidth="1"/>
    <col min="15875" max="15875" width="3.6640625" style="219" customWidth="1"/>
    <col min="15876" max="15876" width="20.77734375" style="219" customWidth="1"/>
    <col min="15877" max="15877" width="4.44140625" style="219" customWidth="1"/>
    <col min="15878" max="15878" width="5.33203125" style="219" customWidth="1"/>
    <col min="15879" max="15879" width="5.6640625" style="219" customWidth="1"/>
    <col min="15880" max="15880" width="3.77734375" style="219" customWidth="1"/>
    <col min="15881" max="15884" width="4.77734375" style="219" customWidth="1"/>
    <col min="15885" max="15885" width="4.33203125" style="219" customWidth="1"/>
    <col min="15886" max="15886" width="6" style="219" customWidth="1"/>
    <col min="15887" max="15890" width="3.77734375" style="219" customWidth="1"/>
    <col min="15891" max="15891" width="24.6640625" style="219" customWidth="1"/>
    <col min="15892" max="16128" width="11.44140625" style="219"/>
    <col min="16129" max="16129" width="3.33203125" style="219" customWidth="1"/>
    <col min="16130" max="16130" width="3.44140625" style="219" customWidth="1"/>
    <col min="16131" max="16131" width="3.6640625" style="219" customWidth="1"/>
    <col min="16132" max="16132" width="20.77734375" style="219" customWidth="1"/>
    <col min="16133" max="16133" width="4.44140625" style="219" customWidth="1"/>
    <col min="16134" max="16134" width="5.33203125" style="219" customWidth="1"/>
    <col min="16135" max="16135" width="5.6640625" style="219" customWidth="1"/>
    <col min="16136" max="16136" width="3.77734375" style="219" customWidth="1"/>
    <col min="16137" max="16140" width="4.77734375" style="219" customWidth="1"/>
    <col min="16141" max="16141" width="4.33203125" style="219" customWidth="1"/>
    <col min="16142" max="16142" width="6" style="219" customWidth="1"/>
    <col min="16143" max="16146" width="3.77734375" style="219" customWidth="1"/>
    <col min="16147" max="16147" width="24.6640625" style="219" customWidth="1"/>
    <col min="16148" max="16384" width="9.33203125" style="219"/>
  </cols>
  <sheetData>
    <row r="1" spans="1:19" ht="19.5" customHeight="1">
      <c r="A1" s="682" t="s">
        <v>546</v>
      </c>
      <c r="B1" s="683"/>
      <c r="C1" s="683"/>
      <c r="D1" s="683"/>
      <c r="E1" s="683"/>
      <c r="F1" s="683"/>
      <c r="G1" s="683"/>
      <c r="H1" s="683"/>
      <c r="I1" s="683"/>
      <c r="J1" s="683"/>
      <c r="K1" s="683"/>
      <c r="L1" s="683"/>
      <c r="M1" s="683"/>
      <c r="N1" s="684"/>
      <c r="O1" s="684"/>
      <c r="P1" s="684"/>
      <c r="Q1" s="684"/>
      <c r="R1" s="684"/>
      <c r="S1" s="684"/>
    </row>
    <row r="2" spans="1:19" ht="30" customHeight="1">
      <c r="A2" s="1774" t="s">
        <v>297</v>
      </c>
      <c r="B2" s="1777" t="s">
        <v>547</v>
      </c>
      <c r="C2" s="1777" t="s">
        <v>453</v>
      </c>
      <c r="D2" s="1780" t="s">
        <v>548</v>
      </c>
      <c r="E2" s="1783" t="s">
        <v>549</v>
      </c>
      <c r="F2" s="1783"/>
      <c r="G2" s="1783"/>
      <c r="H2" s="1783"/>
      <c r="I2" s="1783"/>
      <c r="J2" s="1783"/>
      <c r="K2" s="1783"/>
      <c r="L2" s="1783"/>
      <c r="M2" s="1783"/>
      <c r="N2" s="1785" t="s">
        <v>550</v>
      </c>
      <c r="O2" s="1785"/>
      <c r="P2" s="1785"/>
      <c r="Q2" s="1785"/>
      <c r="R2" s="1785"/>
      <c r="S2" s="1786" t="s">
        <v>562</v>
      </c>
    </row>
    <row r="3" spans="1:19" ht="60" customHeight="1">
      <c r="A3" s="1775"/>
      <c r="B3" s="1778"/>
      <c r="C3" s="1778"/>
      <c r="D3" s="1781"/>
      <c r="E3" s="1787" t="s">
        <v>551</v>
      </c>
      <c r="F3" s="1788" t="s">
        <v>552</v>
      </c>
      <c r="G3" s="1787" t="s">
        <v>553</v>
      </c>
      <c r="H3" s="1784" t="s">
        <v>554</v>
      </c>
      <c r="I3" s="1784" t="s">
        <v>555</v>
      </c>
      <c r="J3" s="1784" t="s">
        <v>556</v>
      </c>
      <c r="K3" s="1784" t="s">
        <v>557</v>
      </c>
      <c r="L3" s="1784" t="s">
        <v>558</v>
      </c>
      <c r="M3" s="1784" t="s">
        <v>559</v>
      </c>
      <c r="N3" s="1784" t="s">
        <v>344</v>
      </c>
      <c r="O3" s="1784" t="s">
        <v>345</v>
      </c>
      <c r="P3" s="1784" t="s">
        <v>346</v>
      </c>
      <c r="Q3" s="1784" t="s">
        <v>560</v>
      </c>
      <c r="R3" s="1784" t="s">
        <v>561</v>
      </c>
      <c r="S3" s="1786"/>
    </row>
    <row r="4" spans="1:19" ht="27.9" customHeight="1">
      <c r="A4" s="1776"/>
      <c r="B4" s="1779"/>
      <c r="C4" s="1779"/>
      <c r="D4" s="1782"/>
      <c r="E4" s="1787"/>
      <c r="F4" s="1788"/>
      <c r="G4" s="1787"/>
      <c r="H4" s="1784"/>
      <c r="I4" s="1784"/>
      <c r="J4" s="1784"/>
      <c r="K4" s="1784"/>
      <c r="L4" s="1784"/>
      <c r="M4" s="1784"/>
      <c r="N4" s="1784"/>
      <c r="O4" s="1784"/>
      <c r="P4" s="1784"/>
      <c r="Q4" s="1784"/>
      <c r="R4" s="1784"/>
      <c r="S4" s="1786"/>
    </row>
    <row r="5" spans="1:19" ht="14.1" customHeight="1">
      <c r="A5" s="688">
        <v>1</v>
      </c>
      <c r="B5" s="688">
        <v>2</v>
      </c>
      <c r="C5" s="685">
        <v>3</v>
      </c>
      <c r="D5" s="685">
        <v>4</v>
      </c>
      <c r="E5" s="685">
        <v>5</v>
      </c>
      <c r="F5" s="685">
        <v>6</v>
      </c>
      <c r="G5" s="685">
        <v>7</v>
      </c>
      <c r="H5" s="685">
        <v>8</v>
      </c>
      <c r="I5" s="685">
        <v>9</v>
      </c>
      <c r="J5" s="685">
        <v>10</v>
      </c>
      <c r="K5" s="685">
        <v>11</v>
      </c>
      <c r="L5" s="685">
        <v>12</v>
      </c>
      <c r="M5" s="685">
        <v>13</v>
      </c>
      <c r="N5" s="685">
        <v>14</v>
      </c>
      <c r="O5" s="685">
        <v>15</v>
      </c>
      <c r="P5" s="685">
        <v>16</v>
      </c>
      <c r="Q5" s="685">
        <v>17</v>
      </c>
      <c r="R5" s="685">
        <v>18</v>
      </c>
      <c r="S5" s="688">
        <v>19</v>
      </c>
    </row>
    <row r="6" spans="1:19" ht="20.100000000000001" customHeight="1">
      <c r="A6" s="689">
        <v>1</v>
      </c>
      <c r="B6" s="689" t="s">
        <v>255</v>
      </c>
      <c r="C6" s="689" t="s">
        <v>1540</v>
      </c>
      <c r="D6" s="690" t="s">
        <v>1541</v>
      </c>
      <c r="E6" s="691">
        <v>21</v>
      </c>
      <c r="F6" s="691"/>
      <c r="G6" s="691">
        <v>21</v>
      </c>
      <c r="H6" s="691"/>
      <c r="I6" s="691"/>
      <c r="J6" s="691"/>
      <c r="K6" s="691"/>
      <c r="L6" s="691"/>
      <c r="M6" s="691"/>
      <c r="N6" s="691">
        <v>20</v>
      </c>
      <c r="O6" s="691"/>
      <c r="P6" s="691">
        <v>1</v>
      </c>
      <c r="Q6" s="691"/>
      <c r="R6" s="691"/>
      <c r="S6" s="692" t="s">
        <v>1542</v>
      </c>
    </row>
    <row r="7" spans="1:19" ht="20.100000000000001" customHeight="1">
      <c r="A7" s="689">
        <v>2</v>
      </c>
      <c r="B7" s="689" t="s">
        <v>255</v>
      </c>
      <c r="C7" s="689" t="s">
        <v>1543</v>
      </c>
      <c r="D7" s="690" t="s">
        <v>1832</v>
      </c>
      <c r="E7" s="691">
        <v>20</v>
      </c>
      <c r="F7" s="691"/>
      <c r="G7" s="691">
        <v>20</v>
      </c>
      <c r="H7" s="691"/>
      <c r="I7" s="691"/>
      <c r="J7" s="691">
        <v>1</v>
      </c>
      <c r="K7" s="691"/>
      <c r="L7" s="691">
        <v>2</v>
      </c>
      <c r="M7" s="691"/>
      <c r="N7" s="691">
        <v>18</v>
      </c>
      <c r="O7" s="691"/>
      <c r="P7" s="691">
        <v>2</v>
      </c>
      <c r="Q7" s="691"/>
      <c r="R7" s="691"/>
      <c r="S7" s="692" t="s">
        <v>1016</v>
      </c>
    </row>
    <row r="8" spans="1:19" ht="20.100000000000001" customHeight="1">
      <c r="A8" s="689">
        <v>3</v>
      </c>
      <c r="B8" s="689" t="s">
        <v>256</v>
      </c>
      <c r="C8" s="689" t="s">
        <v>1540</v>
      </c>
      <c r="D8" s="690" t="s">
        <v>1541</v>
      </c>
      <c r="E8" s="691">
        <v>23</v>
      </c>
      <c r="F8" s="691"/>
      <c r="G8" s="691">
        <v>23</v>
      </c>
      <c r="H8" s="691"/>
      <c r="I8" s="691"/>
      <c r="J8" s="691">
        <v>1</v>
      </c>
      <c r="K8" s="691"/>
      <c r="L8" s="691"/>
      <c r="M8" s="691">
        <v>4</v>
      </c>
      <c r="N8" s="691">
        <v>19</v>
      </c>
      <c r="O8" s="691"/>
      <c r="P8" s="691">
        <v>4</v>
      </c>
      <c r="Q8" s="691"/>
      <c r="R8" s="691"/>
      <c r="S8" s="692" t="s">
        <v>1545</v>
      </c>
    </row>
    <row r="9" spans="1:19" ht="20.100000000000001" customHeight="1">
      <c r="A9" s="689">
        <v>4</v>
      </c>
      <c r="B9" s="689" t="s">
        <v>256</v>
      </c>
      <c r="C9" s="689" t="s">
        <v>1543</v>
      </c>
      <c r="D9" s="690" t="s">
        <v>1544</v>
      </c>
      <c r="E9" s="691">
        <v>22</v>
      </c>
      <c r="F9" s="691"/>
      <c r="G9" s="691">
        <v>22</v>
      </c>
      <c r="H9" s="691"/>
      <c r="I9" s="691"/>
      <c r="J9" s="691"/>
      <c r="K9" s="691"/>
      <c r="L9" s="691"/>
      <c r="M9" s="691"/>
      <c r="N9" s="691">
        <v>22</v>
      </c>
      <c r="O9" s="691"/>
      <c r="P9" s="691"/>
      <c r="Q9" s="691"/>
      <c r="R9" s="691"/>
      <c r="S9" s="692" t="s">
        <v>1003</v>
      </c>
    </row>
    <row r="10" spans="1:19" ht="20.100000000000001" customHeight="1">
      <c r="A10" s="689">
        <v>5</v>
      </c>
      <c r="B10" s="689" t="s">
        <v>257</v>
      </c>
      <c r="C10" s="689" t="s">
        <v>1540</v>
      </c>
      <c r="D10" s="690" t="s">
        <v>1541</v>
      </c>
      <c r="E10" s="691">
        <v>18</v>
      </c>
      <c r="F10" s="691"/>
      <c r="G10" s="691">
        <v>18</v>
      </c>
      <c r="H10" s="691"/>
      <c r="I10" s="691"/>
      <c r="J10" s="691"/>
      <c r="K10" s="691"/>
      <c r="L10" s="691"/>
      <c r="M10" s="691">
        <v>2</v>
      </c>
      <c r="N10" s="691">
        <v>15</v>
      </c>
      <c r="O10" s="691"/>
      <c r="P10" s="691">
        <v>3</v>
      </c>
      <c r="Q10" s="691"/>
      <c r="R10" s="691"/>
      <c r="S10" s="693" t="s">
        <v>929</v>
      </c>
    </row>
    <row r="11" spans="1:19" ht="20.100000000000001" customHeight="1">
      <c r="A11" s="689">
        <v>6</v>
      </c>
      <c r="B11" s="689" t="s">
        <v>257</v>
      </c>
      <c r="C11" s="689" t="s">
        <v>1543</v>
      </c>
      <c r="D11" s="690" t="s">
        <v>1544</v>
      </c>
      <c r="E11" s="691">
        <v>24</v>
      </c>
      <c r="F11" s="691"/>
      <c r="G11" s="691">
        <v>24</v>
      </c>
      <c r="H11" s="691"/>
      <c r="I11" s="691">
        <v>2</v>
      </c>
      <c r="J11" s="691">
        <v>1</v>
      </c>
      <c r="K11" s="691">
        <v>2</v>
      </c>
      <c r="L11" s="691">
        <v>2</v>
      </c>
      <c r="M11" s="691"/>
      <c r="N11" s="691">
        <v>21</v>
      </c>
      <c r="O11" s="691"/>
      <c r="P11" s="691">
        <v>3</v>
      </c>
      <c r="Q11" s="691"/>
      <c r="R11" s="691"/>
      <c r="S11" s="693" t="s">
        <v>997</v>
      </c>
    </row>
    <row r="12" spans="1:19" ht="20.100000000000001" customHeight="1">
      <c r="A12" s="689">
        <v>7</v>
      </c>
      <c r="B12" s="689" t="s">
        <v>258</v>
      </c>
      <c r="C12" s="689" t="s">
        <v>1540</v>
      </c>
      <c r="D12" s="690" t="s">
        <v>1546</v>
      </c>
      <c r="E12" s="691">
        <v>29</v>
      </c>
      <c r="F12" s="691"/>
      <c r="G12" s="691">
        <v>29</v>
      </c>
      <c r="H12" s="691"/>
      <c r="I12" s="691"/>
      <c r="J12" s="691">
        <v>1</v>
      </c>
      <c r="K12" s="691">
        <v>1</v>
      </c>
      <c r="L12" s="691"/>
      <c r="M12" s="691">
        <v>2</v>
      </c>
      <c r="N12" s="691">
        <v>27</v>
      </c>
      <c r="O12" s="691"/>
      <c r="P12" s="691">
        <v>2</v>
      </c>
      <c r="Q12" s="691"/>
      <c r="R12" s="691"/>
      <c r="S12" s="693" t="s">
        <v>1253</v>
      </c>
    </row>
    <row r="13" spans="1:19" ht="20.100000000000001" customHeight="1">
      <c r="A13" s="689">
        <v>8</v>
      </c>
      <c r="B13" s="689" t="s">
        <v>255</v>
      </c>
      <c r="C13" s="689" t="s">
        <v>1547</v>
      </c>
      <c r="D13" s="694" t="s">
        <v>1160</v>
      </c>
      <c r="E13" s="691">
        <v>16</v>
      </c>
      <c r="F13" s="691">
        <v>8</v>
      </c>
      <c r="G13" s="691">
        <v>24</v>
      </c>
      <c r="H13" s="691"/>
      <c r="I13" s="691"/>
      <c r="J13" s="691">
        <v>1</v>
      </c>
      <c r="K13" s="691"/>
      <c r="L13" s="691">
        <v>1</v>
      </c>
      <c r="M13" s="691"/>
      <c r="N13" s="691">
        <v>19</v>
      </c>
      <c r="O13" s="691"/>
      <c r="P13" s="691">
        <v>5</v>
      </c>
      <c r="Q13" s="691"/>
      <c r="R13" s="691"/>
      <c r="S13" s="693" t="s">
        <v>1548</v>
      </c>
    </row>
    <row r="14" spans="1:19" ht="20.100000000000001" customHeight="1">
      <c r="A14" s="689">
        <v>9</v>
      </c>
      <c r="B14" s="689" t="s">
        <v>255</v>
      </c>
      <c r="C14" s="689" t="s">
        <v>1549</v>
      </c>
      <c r="D14" s="694" t="s">
        <v>1161</v>
      </c>
      <c r="E14" s="691">
        <v>2</v>
      </c>
      <c r="F14" s="691">
        <v>21</v>
      </c>
      <c r="G14" s="691">
        <v>23</v>
      </c>
      <c r="H14" s="691"/>
      <c r="I14" s="691"/>
      <c r="J14" s="691"/>
      <c r="K14" s="691"/>
      <c r="L14" s="691"/>
      <c r="M14" s="691"/>
      <c r="N14" s="691">
        <v>23</v>
      </c>
      <c r="O14" s="691"/>
      <c r="P14" s="691"/>
      <c r="Q14" s="691"/>
      <c r="R14" s="691"/>
      <c r="S14" s="693" t="s">
        <v>1033</v>
      </c>
    </row>
    <row r="15" spans="1:19" ht="20.100000000000001" customHeight="1">
      <c r="A15" s="689">
        <v>10</v>
      </c>
      <c r="B15" s="689" t="s">
        <v>255</v>
      </c>
      <c r="C15" s="689" t="s">
        <v>1550</v>
      </c>
      <c r="D15" s="694" t="s">
        <v>1551</v>
      </c>
      <c r="E15" s="691">
        <v>22</v>
      </c>
      <c r="F15" s="691"/>
      <c r="G15" s="691">
        <v>22</v>
      </c>
      <c r="H15" s="691"/>
      <c r="I15" s="691"/>
      <c r="J15" s="691">
        <v>1</v>
      </c>
      <c r="K15" s="691"/>
      <c r="L15" s="691"/>
      <c r="M15" s="691"/>
      <c r="N15" s="691">
        <v>16</v>
      </c>
      <c r="O15" s="691"/>
      <c r="P15" s="691">
        <v>6</v>
      </c>
      <c r="Q15" s="691"/>
      <c r="R15" s="691"/>
      <c r="S15" s="693" t="s">
        <v>1042</v>
      </c>
    </row>
    <row r="16" spans="1:19" ht="20.100000000000001" customHeight="1">
      <c r="A16" s="689">
        <v>11</v>
      </c>
      <c r="B16" s="689" t="s">
        <v>256</v>
      </c>
      <c r="C16" s="689" t="s">
        <v>1547</v>
      </c>
      <c r="D16" s="694" t="s">
        <v>1160</v>
      </c>
      <c r="E16" s="691">
        <v>13</v>
      </c>
      <c r="F16" s="691">
        <v>11</v>
      </c>
      <c r="G16" s="691">
        <v>24</v>
      </c>
      <c r="H16" s="691"/>
      <c r="I16" s="691"/>
      <c r="J16" s="691"/>
      <c r="K16" s="691">
        <v>1</v>
      </c>
      <c r="L16" s="691"/>
      <c r="M16" s="691">
        <v>1</v>
      </c>
      <c r="N16" s="691">
        <v>23</v>
      </c>
      <c r="O16" s="691"/>
      <c r="P16" s="691">
        <v>1</v>
      </c>
      <c r="Q16" s="691"/>
      <c r="R16" s="691"/>
      <c r="S16" s="693" t="s">
        <v>1027</v>
      </c>
    </row>
    <row r="17" spans="1:19" ht="20.100000000000001" customHeight="1">
      <c r="A17" s="689">
        <v>12</v>
      </c>
      <c r="B17" s="689" t="s">
        <v>256</v>
      </c>
      <c r="C17" s="689" t="s">
        <v>1549</v>
      </c>
      <c r="D17" s="690" t="s">
        <v>1162</v>
      </c>
      <c r="E17" s="691">
        <v>8</v>
      </c>
      <c r="F17" s="691">
        <v>11</v>
      </c>
      <c r="G17" s="691">
        <v>19</v>
      </c>
      <c r="H17" s="691"/>
      <c r="I17" s="691"/>
      <c r="J17" s="691"/>
      <c r="K17" s="691"/>
      <c r="L17" s="691"/>
      <c r="M17" s="691"/>
      <c r="N17" s="691">
        <v>18</v>
      </c>
      <c r="O17" s="691"/>
      <c r="P17" s="691">
        <v>1</v>
      </c>
      <c r="Q17" s="691"/>
      <c r="R17" s="691"/>
      <c r="S17" s="693" t="s">
        <v>1053</v>
      </c>
    </row>
    <row r="18" spans="1:19" ht="20.100000000000001" customHeight="1">
      <c r="A18" s="689">
        <v>13</v>
      </c>
      <c r="B18" s="689" t="s">
        <v>256</v>
      </c>
      <c r="C18" s="689" t="s">
        <v>1550</v>
      </c>
      <c r="D18" s="694" t="s">
        <v>1551</v>
      </c>
      <c r="E18" s="691">
        <v>22</v>
      </c>
      <c r="F18" s="691"/>
      <c r="G18" s="691">
        <v>22</v>
      </c>
      <c r="H18" s="691"/>
      <c r="I18" s="691"/>
      <c r="J18" s="691"/>
      <c r="K18" s="691"/>
      <c r="L18" s="691"/>
      <c r="M18" s="691">
        <v>2</v>
      </c>
      <c r="N18" s="691">
        <v>20</v>
      </c>
      <c r="O18" s="691"/>
      <c r="P18" s="691">
        <v>2</v>
      </c>
      <c r="Q18" s="691"/>
      <c r="R18" s="691"/>
      <c r="S18" s="693" t="s">
        <v>1037</v>
      </c>
    </row>
    <row r="19" spans="1:19" ht="20.100000000000001" customHeight="1">
      <c r="A19" s="689">
        <v>14</v>
      </c>
      <c r="B19" s="689" t="s">
        <v>257</v>
      </c>
      <c r="C19" s="689" t="s">
        <v>1547</v>
      </c>
      <c r="D19" s="694" t="s">
        <v>1160</v>
      </c>
      <c r="E19" s="691">
        <v>13</v>
      </c>
      <c r="F19" s="691">
        <v>11</v>
      </c>
      <c r="G19" s="691">
        <v>24</v>
      </c>
      <c r="H19" s="691"/>
      <c r="I19" s="691"/>
      <c r="J19" s="691"/>
      <c r="K19" s="691"/>
      <c r="L19" s="691"/>
      <c r="M19" s="691"/>
      <c r="N19" s="691">
        <v>22</v>
      </c>
      <c r="O19" s="691"/>
      <c r="P19" s="691">
        <v>2</v>
      </c>
      <c r="Q19" s="691"/>
      <c r="R19" s="691"/>
      <c r="S19" s="693" t="s">
        <v>909</v>
      </c>
    </row>
    <row r="20" spans="1:19" ht="20.100000000000001" customHeight="1">
      <c r="A20" s="689">
        <v>15</v>
      </c>
      <c r="B20" s="689" t="s">
        <v>257</v>
      </c>
      <c r="C20" s="689" t="s">
        <v>1549</v>
      </c>
      <c r="D20" s="690" t="s">
        <v>1162</v>
      </c>
      <c r="E20" s="691">
        <v>11</v>
      </c>
      <c r="F20" s="691">
        <v>8</v>
      </c>
      <c r="G20" s="691">
        <v>19</v>
      </c>
      <c r="H20" s="691"/>
      <c r="I20" s="691"/>
      <c r="J20" s="691">
        <v>1</v>
      </c>
      <c r="K20" s="691"/>
      <c r="L20" s="691"/>
      <c r="M20" s="691">
        <v>1</v>
      </c>
      <c r="N20" s="691">
        <v>16</v>
      </c>
      <c r="O20" s="691"/>
      <c r="P20" s="691">
        <v>3</v>
      </c>
      <c r="Q20" s="691"/>
      <c r="R20" s="691"/>
      <c r="S20" s="693" t="s">
        <v>1074</v>
      </c>
    </row>
    <row r="21" spans="1:19" ht="20.100000000000001" customHeight="1">
      <c r="A21" s="689">
        <v>16</v>
      </c>
      <c r="B21" s="689" t="s">
        <v>257</v>
      </c>
      <c r="C21" s="689" t="s">
        <v>1550</v>
      </c>
      <c r="D21" s="694" t="s">
        <v>1164</v>
      </c>
      <c r="E21" s="691">
        <v>14</v>
      </c>
      <c r="F21" s="691"/>
      <c r="G21" s="691">
        <v>14</v>
      </c>
      <c r="H21" s="691"/>
      <c r="I21" s="691"/>
      <c r="J21" s="691"/>
      <c r="K21" s="691"/>
      <c r="L21" s="691"/>
      <c r="M21" s="691"/>
      <c r="N21" s="691">
        <v>10</v>
      </c>
      <c r="O21" s="691"/>
      <c r="P21" s="691">
        <v>4</v>
      </c>
      <c r="Q21" s="691"/>
      <c r="R21" s="691"/>
      <c r="S21" s="693" t="s">
        <v>1063</v>
      </c>
    </row>
    <row r="22" spans="1:19" ht="20.100000000000001" customHeight="1">
      <c r="A22" s="689">
        <v>17</v>
      </c>
      <c r="B22" s="689" t="s">
        <v>258</v>
      </c>
      <c r="C22" s="689" t="s">
        <v>1547</v>
      </c>
      <c r="D22" s="694" t="s">
        <v>1160</v>
      </c>
      <c r="E22" s="691">
        <v>24</v>
      </c>
      <c r="F22" s="691">
        <v>8</v>
      </c>
      <c r="G22" s="691">
        <v>32</v>
      </c>
      <c r="H22" s="691"/>
      <c r="I22" s="691"/>
      <c r="J22" s="691"/>
      <c r="K22" s="691">
        <v>1</v>
      </c>
      <c r="L22" s="691"/>
      <c r="M22" s="691"/>
      <c r="N22" s="691">
        <v>29</v>
      </c>
      <c r="O22" s="691"/>
      <c r="P22" s="691">
        <v>3</v>
      </c>
      <c r="Q22" s="691"/>
      <c r="R22" s="691"/>
      <c r="S22" s="693" t="s">
        <v>1030</v>
      </c>
    </row>
    <row r="23" spans="1:19" ht="20.100000000000001" customHeight="1">
      <c r="A23" s="689">
        <v>18</v>
      </c>
      <c r="B23" s="689" t="s">
        <v>258</v>
      </c>
      <c r="C23" s="689" t="s">
        <v>1549</v>
      </c>
      <c r="D23" s="694" t="s">
        <v>1163</v>
      </c>
      <c r="E23" s="691">
        <v>10</v>
      </c>
      <c r="F23" s="691">
        <v>11</v>
      </c>
      <c r="G23" s="691">
        <v>21</v>
      </c>
      <c r="H23" s="691"/>
      <c r="I23" s="691"/>
      <c r="J23" s="691"/>
      <c r="K23" s="691">
        <v>1</v>
      </c>
      <c r="L23" s="691">
        <v>1</v>
      </c>
      <c r="M23" s="691"/>
      <c r="N23" s="691">
        <v>19</v>
      </c>
      <c r="O23" s="691"/>
      <c r="P23" s="691">
        <v>2</v>
      </c>
      <c r="Q23" s="691"/>
      <c r="R23" s="691"/>
      <c r="S23" s="693" t="s">
        <v>873</v>
      </c>
    </row>
    <row r="24" spans="1:19" ht="20.100000000000001" customHeight="1">
      <c r="A24" s="689">
        <v>19</v>
      </c>
      <c r="B24" s="689" t="s">
        <v>255</v>
      </c>
      <c r="C24" s="689" t="s">
        <v>1552</v>
      </c>
      <c r="D24" s="694" t="s">
        <v>1154</v>
      </c>
      <c r="E24" s="691">
        <v>25</v>
      </c>
      <c r="F24" s="691"/>
      <c r="G24" s="691">
        <v>25</v>
      </c>
      <c r="H24" s="691"/>
      <c r="I24" s="691"/>
      <c r="J24" s="691">
        <v>2</v>
      </c>
      <c r="K24" s="691"/>
      <c r="L24" s="691"/>
      <c r="M24" s="691"/>
      <c r="N24" s="691">
        <v>25</v>
      </c>
      <c r="O24" s="691"/>
      <c r="P24" s="691"/>
      <c r="Q24" s="691"/>
      <c r="R24" s="691"/>
      <c r="S24" s="693" t="s">
        <v>939</v>
      </c>
    </row>
    <row r="25" spans="1:19" ht="20.100000000000001" customHeight="1">
      <c r="A25" s="689">
        <v>20</v>
      </c>
      <c r="B25" s="689" t="s">
        <v>255</v>
      </c>
      <c r="C25" s="689" t="s">
        <v>1553</v>
      </c>
      <c r="D25" s="690" t="s">
        <v>1155</v>
      </c>
      <c r="E25" s="691">
        <v>14</v>
      </c>
      <c r="F25" s="691">
        <v>10</v>
      </c>
      <c r="G25" s="691">
        <v>24</v>
      </c>
      <c r="H25" s="691"/>
      <c r="I25" s="691"/>
      <c r="J25" s="691">
        <v>3</v>
      </c>
      <c r="K25" s="691">
        <v>1</v>
      </c>
      <c r="L25" s="691"/>
      <c r="M25" s="691"/>
      <c r="N25" s="691">
        <v>24</v>
      </c>
      <c r="O25" s="691"/>
      <c r="P25" s="691"/>
      <c r="Q25" s="691"/>
      <c r="R25" s="691"/>
      <c r="S25" s="693" t="s">
        <v>1554</v>
      </c>
    </row>
    <row r="26" spans="1:19" ht="20.100000000000001" customHeight="1">
      <c r="A26" s="689">
        <v>21</v>
      </c>
      <c r="B26" s="689" t="s">
        <v>255</v>
      </c>
      <c r="C26" s="689" t="s">
        <v>1555</v>
      </c>
      <c r="D26" s="690" t="s">
        <v>1556</v>
      </c>
      <c r="E26" s="691">
        <v>23</v>
      </c>
      <c r="F26" s="691"/>
      <c r="G26" s="691">
        <v>23</v>
      </c>
      <c r="H26" s="691"/>
      <c r="I26" s="691">
        <v>2</v>
      </c>
      <c r="J26" s="691">
        <v>2</v>
      </c>
      <c r="K26" s="691"/>
      <c r="L26" s="691"/>
      <c r="M26" s="691"/>
      <c r="N26" s="691">
        <v>19</v>
      </c>
      <c r="O26" s="691"/>
      <c r="P26" s="691">
        <v>4</v>
      </c>
      <c r="Q26" s="691"/>
      <c r="R26" s="691"/>
      <c r="S26" s="693" t="s">
        <v>894</v>
      </c>
    </row>
    <row r="27" spans="1:19" ht="20.100000000000001" customHeight="1">
      <c r="A27" s="689">
        <v>22</v>
      </c>
      <c r="B27" s="689" t="s">
        <v>256</v>
      </c>
      <c r="C27" s="689" t="s">
        <v>1552</v>
      </c>
      <c r="D27" s="694" t="s">
        <v>1154</v>
      </c>
      <c r="E27" s="691">
        <v>24</v>
      </c>
      <c r="F27" s="691"/>
      <c r="G27" s="691">
        <v>24</v>
      </c>
      <c r="H27" s="691">
        <v>1</v>
      </c>
      <c r="I27" s="691"/>
      <c r="J27" s="691"/>
      <c r="K27" s="691"/>
      <c r="L27" s="691"/>
      <c r="M27" s="691"/>
      <c r="N27" s="691">
        <v>24</v>
      </c>
      <c r="O27" s="691"/>
      <c r="P27" s="691"/>
      <c r="Q27" s="691"/>
      <c r="R27" s="691"/>
      <c r="S27" s="693" t="s">
        <v>1151</v>
      </c>
    </row>
    <row r="28" spans="1:19" ht="20.100000000000001" customHeight="1">
      <c r="A28" s="689">
        <v>23</v>
      </c>
      <c r="B28" s="689" t="s">
        <v>256</v>
      </c>
      <c r="C28" s="689" t="s">
        <v>1553</v>
      </c>
      <c r="D28" s="690" t="s">
        <v>1155</v>
      </c>
      <c r="E28" s="691">
        <v>17</v>
      </c>
      <c r="F28" s="691">
        <v>3</v>
      </c>
      <c r="G28" s="691">
        <v>20</v>
      </c>
      <c r="H28" s="691"/>
      <c r="I28" s="691"/>
      <c r="J28" s="691"/>
      <c r="K28" s="691"/>
      <c r="L28" s="691"/>
      <c r="M28" s="691"/>
      <c r="N28" s="691">
        <v>19</v>
      </c>
      <c r="O28" s="691"/>
      <c r="P28" s="691">
        <v>1</v>
      </c>
      <c r="Q28" s="691"/>
      <c r="R28" s="691"/>
      <c r="S28" s="693" t="s">
        <v>975</v>
      </c>
    </row>
    <row r="29" spans="1:19" ht="20.100000000000001" customHeight="1">
      <c r="A29" s="689">
        <v>24</v>
      </c>
      <c r="B29" s="689" t="s">
        <v>256</v>
      </c>
      <c r="C29" s="689" t="s">
        <v>1555</v>
      </c>
      <c r="D29" s="690" t="s">
        <v>1556</v>
      </c>
      <c r="E29" s="691">
        <v>22</v>
      </c>
      <c r="F29" s="691"/>
      <c r="G29" s="691">
        <v>22</v>
      </c>
      <c r="H29" s="691"/>
      <c r="I29" s="691"/>
      <c r="J29" s="691"/>
      <c r="K29" s="691"/>
      <c r="L29" s="691"/>
      <c r="M29" s="691">
        <v>1</v>
      </c>
      <c r="N29" s="691">
        <v>19</v>
      </c>
      <c r="O29" s="691"/>
      <c r="P29" s="691">
        <v>3</v>
      </c>
      <c r="Q29" s="691"/>
      <c r="R29" s="691"/>
      <c r="S29" s="693" t="s">
        <v>919</v>
      </c>
    </row>
    <row r="30" spans="1:19" ht="20.100000000000001" customHeight="1">
      <c r="A30" s="689">
        <v>25</v>
      </c>
      <c r="B30" s="689" t="s">
        <v>257</v>
      </c>
      <c r="C30" s="689" t="s">
        <v>1552</v>
      </c>
      <c r="D30" s="694" t="s">
        <v>1154</v>
      </c>
      <c r="E30" s="691">
        <v>15</v>
      </c>
      <c r="F30" s="691"/>
      <c r="G30" s="691">
        <v>15</v>
      </c>
      <c r="H30" s="691"/>
      <c r="I30" s="691"/>
      <c r="J30" s="691"/>
      <c r="K30" s="691"/>
      <c r="L30" s="691"/>
      <c r="M30" s="691"/>
      <c r="N30" s="691">
        <v>15</v>
      </c>
      <c r="O30" s="691"/>
      <c r="P30" s="691"/>
      <c r="Q30" s="691"/>
      <c r="R30" s="691"/>
      <c r="S30" s="693" t="s">
        <v>948</v>
      </c>
    </row>
    <row r="31" spans="1:19" ht="20.100000000000001" customHeight="1">
      <c r="A31" s="689">
        <v>26</v>
      </c>
      <c r="B31" s="689" t="s">
        <v>257</v>
      </c>
      <c r="C31" s="691" t="s">
        <v>1553</v>
      </c>
      <c r="D31" s="690" t="s">
        <v>1155</v>
      </c>
      <c r="E31" s="691">
        <v>18</v>
      </c>
      <c r="F31" s="691">
        <v>3</v>
      </c>
      <c r="G31" s="691">
        <v>21</v>
      </c>
      <c r="H31" s="691"/>
      <c r="I31" s="691"/>
      <c r="J31" s="691">
        <v>1</v>
      </c>
      <c r="K31" s="691">
        <v>1</v>
      </c>
      <c r="L31" s="691"/>
      <c r="M31" s="691">
        <v>1</v>
      </c>
      <c r="N31" s="691">
        <v>20</v>
      </c>
      <c r="O31" s="691"/>
      <c r="P31" s="691">
        <v>1</v>
      </c>
      <c r="Q31" s="691"/>
      <c r="R31" s="691"/>
      <c r="S31" s="693" t="s">
        <v>951</v>
      </c>
    </row>
    <row r="32" spans="1:19" ht="20.100000000000001" customHeight="1">
      <c r="A32" s="689">
        <v>27</v>
      </c>
      <c r="B32" s="689" t="s">
        <v>257</v>
      </c>
      <c r="C32" s="691" t="s">
        <v>1555</v>
      </c>
      <c r="D32" s="694" t="s">
        <v>1557</v>
      </c>
      <c r="E32" s="691">
        <v>13</v>
      </c>
      <c r="F32" s="691"/>
      <c r="G32" s="691">
        <v>13</v>
      </c>
      <c r="H32" s="691"/>
      <c r="I32" s="691"/>
      <c r="J32" s="691">
        <v>2</v>
      </c>
      <c r="K32" s="691"/>
      <c r="L32" s="691"/>
      <c r="M32" s="691"/>
      <c r="N32" s="691">
        <v>13</v>
      </c>
      <c r="O32" s="691"/>
      <c r="P32" s="691"/>
      <c r="Q32" s="691"/>
      <c r="R32" s="691"/>
      <c r="S32" s="693" t="s">
        <v>934</v>
      </c>
    </row>
    <row r="33" spans="1:19" ht="18" customHeight="1">
      <c r="A33" s="689">
        <v>28</v>
      </c>
      <c r="B33" s="689" t="s">
        <v>258</v>
      </c>
      <c r="C33" s="691" t="s">
        <v>1552</v>
      </c>
      <c r="D33" s="694" t="s">
        <v>1154</v>
      </c>
      <c r="E33" s="691">
        <v>25</v>
      </c>
      <c r="F33" s="691">
        <v>1</v>
      </c>
      <c r="G33" s="691">
        <v>26</v>
      </c>
      <c r="H33" s="691"/>
      <c r="I33" s="691"/>
      <c r="J33" s="691">
        <v>1</v>
      </c>
      <c r="K33" s="691"/>
      <c r="L33" s="691"/>
      <c r="M33" s="691"/>
      <c r="N33" s="691">
        <v>22</v>
      </c>
      <c r="O33" s="691"/>
      <c r="P33" s="691">
        <v>4</v>
      </c>
      <c r="Q33" s="691"/>
      <c r="R33" s="691"/>
      <c r="S33" s="693" t="s">
        <v>987</v>
      </c>
    </row>
    <row r="34" spans="1:19" ht="17.25" customHeight="1">
      <c r="A34" s="689">
        <v>29</v>
      </c>
      <c r="B34" s="689" t="s">
        <v>258</v>
      </c>
      <c r="C34" s="691" t="s">
        <v>1553</v>
      </c>
      <c r="D34" s="690" t="s">
        <v>1155</v>
      </c>
      <c r="E34" s="691">
        <v>17</v>
      </c>
      <c r="F34" s="691">
        <v>7</v>
      </c>
      <c r="G34" s="691">
        <v>24</v>
      </c>
      <c r="H34" s="691"/>
      <c r="I34" s="691"/>
      <c r="J34" s="691">
        <v>1</v>
      </c>
      <c r="K34" s="691"/>
      <c r="L34" s="691"/>
      <c r="M34" s="691"/>
      <c r="N34" s="691">
        <v>23</v>
      </c>
      <c r="O34" s="691"/>
      <c r="P34" s="691">
        <v>1</v>
      </c>
      <c r="Q34" s="691"/>
      <c r="R34" s="691"/>
      <c r="S34" s="693" t="s">
        <v>971</v>
      </c>
    </row>
    <row r="35" spans="1:19" ht="18" customHeight="1">
      <c r="A35" s="689">
        <v>30</v>
      </c>
      <c r="B35" s="689" t="s">
        <v>255</v>
      </c>
      <c r="C35" s="691" t="s">
        <v>1558</v>
      </c>
      <c r="D35" s="690" t="s">
        <v>1153</v>
      </c>
      <c r="E35" s="691">
        <v>17</v>
      </c>
      <c r="F35" s="691">
        <v>5</v>
      </c>
      <c r="G35" s="691">
        <v>22</v>
      </c>
      <c r="H35" s="691"/>
      <c r="I35" s="691"/>
      <c r="J35" s="691"/>
      <c r="K35" s="691"/>
      <c r="L35" s="691"/>
      <c r="M35" s="691"/>
      <c r="N35" s="691">
        <v>22</v>
      </c>
      <c r="O35" s="691"/>
      <c r="P35" s="691"/>
      <c r="Q35" s="691"/>
      <c r="R35" s="691"/>
      <c r="S35" s="693" t="s">
        <v>913</v>
      </c>
    </row>
    <row r="36" spans="1:19" ht="18" customHeight="1">
      <c r="A36" s="689">
        <v>31</v>
      </c>
      <c r="B36" s="689" t="s">
        <v>256</v>
      </c>
      <c r="C36" s="691" t="s">
        <v>1559</v>
      </c>
      <c r="D36" s="690" t="s">
        <v>1159</v>
      </c>
      <c r="E36" s="691">
        <v>3</v>
      </c>
      <c r="F36" s="691">
        <v>17</v>
      </c>
      <c r="G36" s="691">
        <v>20</v>
      </c>
      <c r="H36" s="691"/>
      <c r="I36" s="691"/>
      <c r="J36" s="691">
        <v>1</v>
      </c>
      <c r="K36" s="691">
        <v>2</v>
      </c>
      <c r="L36" s="691"/>
      <c r="M36" s="691"/>
      <c r="N36" s="691">
        <v>20</v>
      </c>
      <c r="O36" s="691"/>
      <c r="P36" s="691"/>
      <c r="Q36" s="691"/>
      <c r="R36" s="691"/>
      <c r="S36" s="693" t="s">
        <v>1086</v>
      </c>
    </row>
    <row r="37" spans="1:19" ht="20.25" customHeight="1">
      <c r="A37" s="689">
        <v>32</v>
      </c>
      <c r="B37" s="689" t="s">
        <v>257</v>
      </c>
      <c r="C37" s="691" t="s">
        <v>1559</v>
      </c>
      <c r="D37" s="690" t="s">
        <v>1159</v>
      </c>
      <c r="E37" s="691">
        <v>3</v>
      </c>
      <c r="F37" s="691">
        <v>18</v>
      </c>
      <c r="G37" s="691">
        <v>21</v>
      </c>
      <c r="H37" s="691"/>
      <c r="I37" s="691"/>
      <c r="J37" s="691">
        <v>1</v>
      </c>
      <c r="K37" s="691">
        <v>1</v>
      </c>
      <c r="L37" s="691"/>
      <c r="M37" s="691"/>
      <c r="N37" s="691">
        <v>21</v>
      </c>
      <c r="O37" s="691"/>
      <c r="P37" s="691"/>
      <c r="Q37" s="691"/>
      <c r="R37" s="691"/>
      <c r="S37" s="693" t="s">
        <v>1560</v>
      </c>
    </row>
    <row r="38" spans="1:19" ht="20.25" customHeight="1">
      <c r="A38" s="689">
        <v>33</v>
      </c>
      <c r="B38" s="689" t="s">
        <v>258</v>
      </c>
      <c r="C38" s="691" t="s">
        <v>1559</v>
      </c>
      <c r="D38" s="690" t="s">
        <v>1159</v>
      </c>
      <c r="E38" s="691">
        <v>6</v>
      </c>
      <c r="F38" s="691">
        <v>18</v>
      </c>
      <c r="G38" s="691">
        <v>24</v>
      </c>
      <c r="H38" s="691"/>
      <c r="I38" s="691"/>
      <c r="J38" s="691"/>
      <c r="K38" s="691">
        <v>3</v>
      </c>
      <c r="L38" s="691"/>
      <c r="M38" s="691"/>
      <c r="N38" s="691">
        <v>23</v>
      </c>
      <c r="O38" s="691"/>
      <c r="P38" s="691">
        <v>1</v>
      </c>
      <c r="Q38" s="691"/>
      <c r="R38" s="691"/>
      <c r="S38" s="693" t="s">
        <v>857</v>
      </c>
    </row>
    <row r="39" spans="1:19" ht="20.25" customHeight="1">
      <c r="A39" s="695" t="s">
        <v>3</v>
      </c>
      <c r="B39" s="695" t="s">
        <v>3</v>
      </c>
      <c r="C39" s="687" t="s">
        <v>3</v>
      </c>
      <c r="D39" s="686" t="s">
        <v>3</v>
      </c>
      <c r="E39" s="687">
        <v>554</v>
      </c>
      <c r="F39" s="687">
        <v>171</v>
      </c>
      <c r="G39" s="687">
        <v>725</v>
      </c>
      <c r="H39" s="687">
        <v>1</v>
      </c>
      <c r="I39" s="687">
        <v>4</v>
      </c>
      <c r="J39" s="687">
        <v>21</v>
      </c>
      <c r="K39" s="687">
        <v>14</v>
      </c>
      <c r="L39" s="687">
        <v>6</v>
      </c>
      <c r="M39" s="687">
        <v>14</v>
      </c>
      <c r="N39" s="687">
        <v>666</v>
      </c>
      <c r="O39" s="687"/>
      <c r="P39" s="687">
        <v>59</v>
      </c>
      <c r="Q39" s="687"/>
      <c r="R39" s="687"/>
      <c r="S39" s="695" t="s">
        <v>3</v>
      </c>
    </row>
    <row r="40" spans="1:19" ht="20.25" customHeight="1"/>
    <row r="41" spans="1:19" ht="20.25" customHeight="1"/>
    <row r="42" spans="1:19" ht="20.25" customHeight="1"/>
    <row r="43" spans="1:19" ht="20.25" customHeight="1"/>
    <row r="44" spans="1:19" ht="20.25" customHeight="1"/>
    <row r="45" spans="1:19" ht="20.25" customHeight="1"/>
    <row r="46" spans="1:19" ht="20.25" customHeight="1"/>
    <row r="47" spans="1:19" ht="20.25" customHeight="1"/>
    <row r="48" spans="1:19" ht="17.25" customHeight="1"/>
    <row r="49" ht="18" customHeight="1"/>
    <row r="50" ht="18" customHeight="1"/>
    <row r="51" ht="18" customHeight="1"/>
    <row r="52" ht="18.75" customHeight="1"/>
    <row r="53" ht="37.5" customHeight="1"/>
  </sheetData>
  <mergeCells count="21">
    <mergeCell ref="N2:R2"/>
    <mergeCell ref="S2:S4"/>
    <mergeCell ref="E3:E4"/>
    <mergeCell ref="F3:F4"/>
    <mergeCell ref="G3:G4"/>
    <mergeCell ref="H3:H4"/>
    <mergeCell ref="I3:I4"/>
    <mergeCell ref="J3:J4"/>
    <mergeCell ref="K3:K4"/>
    <mergeCell ref="L3:L4"/>
    <mergeCell ref="N3:N4"/>
    <mergeCell ref="O3:O4"/>
    <mergeCell ref="P3:P4"/>
    <mergeCell ref="Q3:Q4"/>
    <mergeCell ref="R3:R4"/>
    <mergeCell ref="A2:A4"/>
    <mergeCell ref="B2:B4"/>
    <mergeCell ref="C2:C4"/>
    <mergeCell ref="D2:D4"/>
    <mergeCell ref="E2:M2"/>
    <mergeCell ref="M3:M4"/>
  </mergeCells>
  <printOptions horizontalCentered="1"/>
  <pageMargins left="0.25" right="0.25" top="0.75" bottom="0.75" header="0.3" footer="0.3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>
  <sheetPr codeName="Sheet19"/>
  <dimension ref="A1:L44"/>
  <sheetViews>
    <sheetView showZeros="0" workbookViewId="0">
      <selection activeCell="B35" sqref="B35"/>
    </sheetView>
  </sheetViews>
  <sheetFormatPr defaultColWidth="11.44140625" defaultRowHeight="13.2"/>
  <cols>
    <col min="1" max="1" width="3.77734375" style="220" customWidth="1"/>
    <col min="2" max="2" width="29.77734375" style="220" customWidth="1"/>
    <col min="3" max="6" width="4.77734375" style="220" customWidth="1"/>
    <col min="7" max="7" width="6.77734375" style="220" customWidth="1"/>
    <col min="8" max="8" width="13.109375" style="220" customWidth="1"/>
    <col min="9" max="12" width="5.77734375" style="220" customWidth="1"/>
    <col min="13" max="256" width="11.44140625" style="220"/>
    <col min="257" max="257" width="3.77734375" style="220" customWidth="1"/>
    <col min="258" max="258" width="43.6640625" style="220" customWidth="1"/>
    <col min="259" max="262" width="4.77734375" style="220" customWidth="1"/>
    <col min="263" max="263" width="6.77734375" style="220" customWidth="1"/>
    <col min="264" max="264" width="19.77734375" style="220" customWidth="1"/>
    <col min="265" max="268" width="5.77734375" style="220" customWidth="1"/>
    <col min="269" max="512" width="11.44140625" style="220"/>
    <col min="513" max="513" width="3.77734375" style="220" customWidth="1"/>
    <col min="514" max="514" width="43.6640625" style="220" customWidth="1"/>
    <col min="515" max="518" width="4.77734375" style="220" customWidth="1"/>
    <col min="519" max="519" width="6.77734375" style="220" customWidth="1"/>
    <col min="520" max="520" width="19.77734375" style="220" customWidth="1"/>
    <col min="521" max="524" width="5.77734375" style="220" customWidth="1"/>
    <col min="525" max="768" width="11.44140625" style="220"/>
    <col min="769" max="769" width="3.77734375" style="220" customWidth="1"/>
    <col min="770" max="770" width="43.6640625" style="220" customWidth="1"/>
    <col min="771" max="774" width="4.77734375" style="220" customWidth="1"/>
    <col min="775" max="775" width="6.77734375" style="220" customWidth="1"/>
    <col min="776" max="776" width="19.77734375" style="220" customWidth="1"/>
    <col min="777" max="780" width="5.77734375" style="220" customWidth="1"/>
    <col min="781" max="1024" width="11.44140625" style="220"/>
    <col min="1025" max="1025" width="3.77734375" style="220" customWidth="1"/>
    <col min="1026" max="1026" width="43.6640625" style="220" customWidth="1"/>
    <col min="1027" max="1030" width="4.77734375" style="220" customWidth="1"/>
    <col min="1031" max="1031" width="6.77734375" style="220" customWidth="1"/>
    <col min="1032" max="1032" width="19.77734375" style="220" customWidth="1"/>
    <col min="1033" max="1036" width="5.77734375" style="220" customWidth="1"/>
    <col min="1037" max="1280" width="11.44140625" style="220"/>
    <col min="1281" max="1281" width="3.77734375" style="220" customWidth="1"/>
    <col min="1282" max="1282" width="43.6640625" style="220" customWidth="1"/>
    <col min="1283" max="1286" width="4.77734375" style="220" customWidth="1"/>
    <col min="1287" max="1287" width="6.77734375" style="220" customWidth="1"/>
    <col min="1288" max="1288" width="19.77734375" style="220" customWidth="1"/>
    <col min="1289" max="1292" width="5.77734375" style="220" customWidth="1"/>
    <col min="1293" max="1536" width="11.44140625" style="220"/>
    <col min="1537" max="1537" width="3.77734375" style="220" customWidth="1"/>
    <col min="1538" max="1538" width="43.6640625" style="220" customWidth="1"/>
    <col min="1539" max="1542" width="4.77734375" style="220" customWidth="1"/>
    <col min="1543" max="1543" width="6.77734375" style="220" customWidth="1"/>
    <col min="1544" max="1544" width="19.77734375" style="220" customWidth="1"/>
    <col min="1545" max="1548" width="5.77734375" style="220" customWidth="1"/>
    <col min="1549" max="1792" width="11.44140625" style="220"/>
    <col min="1793" max="1793" width="3.77734375" style="220" customWidth="1"/>
    <col min="1794" max="1794" width="43.6640625" style="220" customWidth="1"/>
    <col min="1795" max="1798" width="4.77734375" style="220" customWidth="1"/>
    <col min="1799" max="1799" width="6.77734375" style="220" customWidth="1"/>
    <col min="1800" max="1800" width="19.77734375" style="220" customWidth="1"/>
    <col min="1801" max="1804" width="5.77734375" style="220" customWidth="1"/>
    <col min="1805" max="2048" width="11.44140625" style="220"/>
    <col min="2049" max="2049" width="3.77734375" style="220" customWidth="1"/>
    <col min="2050" max="2050" width="43.6640625" style="220" customWidth="1"/>
    <col min="2051" max="2054" width="4.77734375" style="220" customWidth="1"/>
    <col min="2055" max="2055" width="6.77734375" style="220" customWidth="1"/>
    <col min="2056" max="2056" width="19.77734375" style="220" customWidth="1"/>
    <col min="2057" max="2060" width="5.77734375" style="220" customWidth="1"/>
    <col min="2061" max="2304" width="11.44140625" style="220"/>
    <col min="2305" max="2305" width="3.77734375" style="220" customWidth="1"/>
    <col min="2306" max="2306" width="43.6640625" style="220" customWidth="1"/>
    <col min="2307" max="2310" width="4.77734375" style="220" customWidth="1"/>
    <col min="2311" max="2311" width="6.77734375" style="220" customWidth="1"/>
    <col min="2312" max="2312" width="19.77734375" style="220" customWidth="1"/>
    <col min="2313" max="2316" width="5.77734375" style="220" customWidth="1"/>
    <col min="2317" max="2560" width="11.44140625" style="220"/>
    <col min="2561" max="2561" width="3.77734375" style="220" customWidth="1"/>
    <col min="2562" max="2562" width="43.6640625" style="220" customWidth="1"/>
    <col min="2563" max="2566" width="4.77734375" style="220" customWidth="1"/>
    <col min="2567" max="2567" width="6.77734375" style="220" customWidth="1"/>
    <col min="2568" max="2568" width="19.77734375" style="220" customWidth="1"/>
    <col min="2569" max="2572" width="5.77734375" style="220" customWidth="1"/>
    <col min="2573" max="2816" width="11.44140625" style="220"/>
    <col min="2817" max="2817" width="3.77734375" style="220" customWidth="1"/>
    <col min="2818" max="2818" width="43.6640625" style="220" customWidth="1"/>
    <col min="2819" max="2822" width="4.77734375" style="220" customWidth="1"/>
    <col min="2823" max="2823" width="6.77734375" style="220" customWidth="1"/>
    <col min="2824" max="2824" width="19.77734375" style="220" customWidth="1"/>
    <col min="2825" max="2828" width="5.77734375" style="220" customWidth="1"/>
    <col min="2829" max="3072" width="11.44140625" style="220"/>
    <col min="3073" max="3073" width="3.77734375" style="220" customWidth="1"/>
    <col min="3074" max="3074" width="43.6640625" style="220" customWidth="1"/>
    <col min="3075" max="3078" width="4.77734375" style="220" customWidth="1"/>
    <col min="3079" max="3079" width="6.77734375" style="220" customWidth="1"/>
    <col min="3080" max="3080" width="19.77734375" style="220" customWidth="1"/>
    <col min="3081" max="3084" width="5.77734375" style="220" customWidth="1"/>
    <col min="3085" max="3328" width="11.44140625" style="220"/>
    <col min="3329" max="3329" width="3.77734375" style="220" customWidth="1"/>
    <col min="3330" max="3330" width="43.6640625" style="220" customWidth="1"/>
    <col min="3331" max="3334" width="4.77734375" style="220" customWidth="1"/>
    <col min="3335" max="3335" width="6.77734375" style="220" customWidth="1"/>
    <col min="3336" max="3336" width="19.77734375" style="220" customWidth="1"/>
    <col min="3337" max="3340" width="5.77734375" style="220" customWidth="1"/>
    <col min="3341" max="3584" width="11.44140625" style="220"/>
    <col min="3585" max="3585" width="3.77734375" style="220" customWidth="1"/>
    <col min="3586" max="3586" width="43.6640625" style="220" customWidth="1"/>
    <col min="3587" max="3590" width="4.77734375" style="220" customWidth="1"/>
    <col min="3591" max="3591" width="6.77734375" style="220" customWidth="1"/>
    <col min="3592" max="3592" width="19.77734375" style="220" customWidth="1"/>
    <col min="3593" max="3596" width="5.77734375" style="220" customWidth="1"/>
    <col min="3597" max="3840" width="11.44140625" style="220"/>
    <col min="3841" max="3841" width="3.77734375" style="220" customWidth="1"/>
    <col min="3842" max="3842" width="43.6640625" style="220" customWidth="1"/>
    <col min="3843" max="3846" width="4.77734375" style="220" customWidth="1"/>
    <col min="3847" max="3847" width="6.77734375" style="220" customWidth="1"/>
    <col min="3848" max="3848" width="19.77734375" style="220" customWidth="1"/>
    <col min="3849" max="3852" width="5.77734375" style="220" customWidth="1"/>
    <col min="3853" max="4096" width="11.44140625" style="220"/>
    <col min="4097" max="4097" width="3.77734375" style="220" customWidth="1"/>
    <col min="4098" max="4098" width="43.6640625" style="220" customWidth="1"/>
    <col min="4099" max="4102" width="4.77734375" style="220" customWidth="1"/>
    <col min="4103" max="4103" width="6.77734375" style="220" customWidth="1"/>
    <col min="4104" max="4104" width="19.77734375" style="220" customWidth="1"/>
    <col min="4105" max="4108" width="5.77734375" style="220" customWidth="1"/>
    <col min="4109" max="4352" width="11.44140625" style="220"/>
    <col min="4353" max="4353" width="3.77734375" style="220" customWidth="1"/>
    <col min="4354" max="4354" width="43.6640625" style="220" customWidth="1"/>
    <col min="4355" max="4358" width="4.77734375" style="220" customWidth="1"/>
    <col min="4359" max="4359" width="6.77734375" style="220" customWidth="1"/>
    <col min="4360" max="4360" width="19.77734375" style="220" customWidth="1"/>
    <col min="4361" max="4364" width="5.77734375" style="220" customWidth="1"/>
    <col min="4365" max="4608" width="11.44140625" style="220"/>
    <col min="4609" max="4609" width="3.77734375" style="220" customWidth="1"/>
    <col min="4610" max="4610" width="43.6640625" style="220" customWidth="1"/>
    <col min="4611" max="4614" width="4.77734375" style="220" customWidth="1"/>
    <col min="4615" max="4615" width="6.77734375" style="220" customWidth="1"/>
    <col min="4616" max="4616" width="19.77734375" style="220" customWidth="1"/>
    <col min="4617" max="4620" width="5.77734375" style="220" customWidth="1"/>
    <col min="4621" max="4864" width="11.44140625" style="220"/>
    <col min="4865" max="4865" width="3.77734375" style="220" customWidth="1"/>
    <col min="4866" max="4866" width="43.6640625" style="220" customWidth="1"/>
    <col min="4867" max="4870" width="4.77734375" style="220" customWidth="1"/>
    <col min="4871" max="4871" width="6.77734375" style="220" customWidth="1"/>
    <col min="4872" max="4872" width="19.77734375" style="220" customWidth="1"/>
    <col min="4873" max="4876" width="5.77734375" style="220" customWidth="1"/>
    <col min="4877" max="5120" width="11.44140625" style="220"/>
    <col min="5121" max="5121" width="3.77734375" style="220" customWidth="1"/>
    <col min="5122" max="5122" width="43.6640625" style="220" customWidth="1"/>
    <col min="5123" max="5126" width="4.77734375" style="220" customWidth="1"/>
    <col min="5127" max="5127" width="6.77734375" style="220" customWidth="1"/>
    <col min="5128" max="5128" width="19.77734375" style="220" customWidth="1"/>
    <col min="5129" max="5132" width="5.77734375" style="220" customWidth="1"/>
    <col min="5133" max="5376" width="11.44140625" style="220"/>
    <col min="5377" max="5377" width="3.77734375" style="220" customWidth="1"/>
    <col min="5378" max="5378" width="43.6640625" style="220" customWidth="1"/>
    <col min="5379" max="5382" width="4.77734375" style="220" customWidth="1"/>
    <col min="5383" max="5383" width="6.77734375" style="220" customWidth="1"/>
    <col min="5384" max="5384" width="19.77734375" style="220" customWidth="1"/>
    <col min="5385" max="5388" width="5.77734375" style="220" customWidth="1"/>
    <col min="5389" max="5632" width="11.44140625" style="220"/>
    <col min="5633" max="5633" width="3.77734375" style="220" customWidth="1"/>
    <col min="5634" max="5634" width="43.6640625" style="220" customWidth="1"/>
    <col min="5635" max="5638" width="4.77734375" style="220" customWidth="1"/>
    <col min="5639" max="5639" width="6.77734375" style="220" customWidth="1"/>
    <col min="5640" max="5640" width="19.77734375" style="220" customWidth="1"/>
    <col min="5641" max="5644" width="5.77734375" style="220" customWidth="1"/>
    <col min="5645" max="5888" width="11.44140625" style="220"/>
    <col min="5889" max="5889" width="3.77734375" style="220" customWidth="1"/>
    <col min="5890" max="5890" width="43.6640625" style="220" customWidth="1"/>
    <col min="5891" max="5894" width="4.77734375" style="220" customWidth="1"/>
    <col min="5895" max="5895" width="6.77734375" style="220" customWidth="1"/>
    <col min="5896" max="5896" width="19.77734375" style="220" customWidth="1"/>
    <col min="5897" max="5900" width="5.77734375" style="220" customWidth="1"/>
    <col min="5901" max="6144" width="11.44140625" style="220"/>
    <col min="6145" max="6145" width="3.77734375" style="220" customWidth="1"/>
    <col min="6146" max="6146" width="43.6640625" style="220" customWidth="1"/>
    <col min="6147" max="6150" width="4.77734375" style="220" customWidth="1"/>
    <col min="6151" max="6151" width="6.77734375" style="220" customWidth="1"/>
    <col min="6152" max="6152" width="19.77734375" style="220" customWidth="1"/>
    <col min="6153" max="6156" width="5.77734375" style="220" customWidth="1"/>
    <col min="6157" max="6400" width="11.44140625" style="220"/>
    <col min="6401" max="6401" width="3.77734375" style="220" customWidth="1"/>
    <col min="6402" max="6402" width="43.6640625" style="220" customWidth="1"/>
    <col min="6403" max="6406" width="4.77734375" style="220" customWidth="1"/>
    <col min="6407" max="6407" width="6.77734375" style="220" customWidth="1"/>
    <col min="6408" max="6408" width="19.77734375" style="220" customWidth="1"/>
    <col min="6409" max="6412" width="5.77734375" style="220" customWidth="1"/>
    <col min="6413" max="6656" width="11.44140625" style="220"/>
    <col min="6657" max="6657" width="3.77734375" style="220" customWidth="1"/>
    <col min="6658" max="6658" width="43.6640625" style="220" customWidth="1"/>
    <col min="6659" max="6662" width="4.77734375" style="220" customWidth="1"/>
    <col min="6663" max="6663" width="6.77734375" style="220" customWidth="1"/>
    <col min="6664" max="6664" width="19.77734375" style="220" customWidth="1"/>
    <col min="6665" max="6668" width="5.77734375" style="220" customWidth="1"/>
    <col min="6669" max="6912" width="11.44140625" style="220"/>
    <col min="6913" max="6913" width="3.77734375" style="220" customWidth="1"/>
    <col min="6914" max="6914" width="43.6640625" style="220" customWidth="1"/>
    <col min="6915" max="6918" width="4.77734375" style="220" customWidth="1"/>
    <col min="6919" max="6919" width="6.77734375" style="220" customWidth="1"/>
    <col min="6920" max="6920" width="19.77734375" style="220" customWidth="1"/>
    <col min="6921" max="6924" width="5.77734375" style="220" customWidth="1"/>
    <col min="6925" max="7168" width="11.44140625" style="220"/>
    <col min="7169" max="7169" width="3.77734375" style="220" customWidth="1"/>
    <col min="7170" max="7170" width="43.6640625" style="220" customWidth="1"/>
    <col min="7171" max="7174" width="4.77734375" style="220" customWidth="1"/>
    <col min="7175" max="7175" width="6.77734375" style="220" customWidth="1"/>
    <col min="7176" max="7176" width="19.77734375" style="220" customWidth="1"/>
    <col min="7177" max="7180" width="5.77734375" style="220" customWidth="1"/>
    <col min="7181" max="7424" width="11.44140625" style="220"/>
    <col min="7425" max="7425" width="3.77734375" style="220" customWidth="1"/>
    <col min="7426" max="7426" width="43.6640625" style="220" customWidth="1"/>
    <col min="7427" max="7430" width="4.77734375" style="220" customWidth="1"/>
    <col min="7431" max="7431" width="6.77734375" style="220" customWidth="1"/>
    <col min="7432" max="7432" width="19.77734375" style="220" customWidth="1"/>
    <col min="7433" max="7436" width="5.77734375" style="220" customWidth="1"/>
    <col min="7437" max="7680" width="11.44140625" style="220"/>
    <col min="7681" max="7681" width="3.77734375" style="220" customWidth="1"/>
    <col min="7682" max="7682" width="43.6640625" style="220" customWidth="1"/>
    <col min="7683" max="7686" width="4.77734375" style="220" customWidth="1"/>
    <col min="7687" max="7687" width="6.77734375" style="220" customWidth="1"/>
    <col min="7688" max="7688" width="19.77734375" style="220" customWidth="1"/>
    <col min="7689" max="7692" width="5.77734375" style="220" customWidth="1"/>
    <col min="7693" max="7936" width="11.44140625" style="220"/>
    <col min="7937" max="7937" width="3.77734375" style="220" customWidth="1"/>
    <col min="7938" max="7938" width="43.6640625" style="220" customWidth="1"/>
    <col min="7939" max="7942" width="4.77734375" style="220" customWidth="1"/>
    <col min="7943" max="7943" width="6.77734375" style="220" customWidth="1"/>
    <col min="7944" max="7944" width="19.77734375" style="220" customWidth="1"/>
    <col min="7945" max="7948" width="5.77734375" style="220" customWidth="1"/>
    <col min="7949" max="8192" width="11.44140625" style="220"/>
    <col min="8193" max="8193" width="3.77734375" style="220" customWidth="1"/>
    <col min="8194" max="8194" width="43.6640625" style="220" customWidth="1"/>
    <col min="8195" max="8198" width="4.77734375" style="220" customWidth="1"/>
    <col min="8199" max="8199" width="6.77734375" style="220" customWidth="1"/>
    <col min="8200" max="8200" width="19.77734375" style="220" customWidth="1"/>
    <col min="8201" max="8204" width="5.77734375" style="220" customWidth="1"/>
    <col min="8205" max="8448" width="11.44140625" style="220"/>
    <col min="8449" max="8449" width="3.77734375" style="220" customWidth="1"/>
    <col min="8450" max="8450" width="43.6640625" style="220" customWidth="1"/>
    <col min="8451" max="8454" width="4.77734375" style="220" customWidth="1"/>
    <col min="8455" max="8455" width="6.77734375" style="220" customWidth="1"/>
    <col min="8456" max="8456" width="19.77734375" style="220" customWidth="1"/>
    <col min="8457" max="8460" width="5.77734375" style="220" customWidth="1"/>
    <col min="8461" max="8704" width="11.44140625" style="220"/>
    <col min="8705" max="8705" width="3.77734375" style="220" customWidth="1"/>
    <col min="8706" max="8706" width="43.6640625" style="220" customWidth="1"/>
    <col min="8707" max="8710" width="4.77734375" style="220" customWidth="1"/>
    <col min="8711" max="8711" width="6.77734375" style="220" customWidth="1"/>
    <col min="8712" max="8712" width="19.77734375" style="220" customWidth="1"/>
    <col min="8713" max="8716" width="5.77734375" style="220" customWidth="1"/>
    <col min="8717" max="8960" width="11.44140625" style="220"/>
    <col min="8961" max="8961" width="3.77734375" style="220" customWidth="1"/>
    <col min="8962" max="8962" width="43.6640625" style="220" customWidth="1"/>
    <col min="8963" max="8966" width="4.77734375" style="220" customWidth="1"/>
    <col min="8967" max="8967" width="6.77734375" style="220" customWidth="1"/>
    <col min="8968" max="8968" width="19.77734375" style="220" customWidth="1"/>
    <col min="8969" max="8972" width="5.77734375" style="220" customWidth="1"/>
    <col min="8973" max="9216" width="11.44140625" style="220"/>
    <col min="9217" max="9217" width="3.77734375" style="220" customWidth="1"/>
    <col min="9218" max="9218" width="43.6640625" style="220" customWidth="1"/>
    <col min="9219" max="9222" width="4.77734375" style="220" customWidth="1"/>
    <col min="9223" max="9223" width="6.77734375" style="220" customWidth="1"/>
    <col min="9224" max="9224" width="19.77734375" style="220" customWidth="1"/>
    <col min="9225" max="9228" width="5.77734375" style="220" customWidth="1"/>
    <col min="9229" max="9472" width="11.44140625" style="220"/>
    <col min="9473" max="9473" width="3.77734375" style="220" customWidth="1"/>
    <col min="9474" max="9474" width="43.6640625" style="220" customWidth="1"/>
    <col min="9475" max="9478" width="4.77734375" style="220" customWidth="1"/>
    <col min="9479" max="9479" width="6.77734375" style="220" customWidth="1"/>
    <col min="9480" max="9480" width="19.77734375" style="220" customWidth="1"/>
    <col min="9481" max="9484" width="5.77734375" style="220" customWidth="1"/>
    <col min="9485" max="9728" width="11.44140625" style="220"/>
    <col min="9729" max="9729" width="3.77734375" style="220" customWidth="1"/>
    <col min="9730" max="9730" width="43.6640625" style="220" customWidth="1"/>
    <col min="9731" max="9734" width="4.77734375" style="220" customWidth="1"/>
    <col min="9735" max="9735" width="6.77734375" style="220" customWidth="1"/>
    <col min="9736" max="9736" width="19.77734375" style="220" customWidth="1"/>
    <col min="9737" max="9740" width="5.77734375" style="220" customWidth="1"/>
    <col min="9741" max="9984" width="11.44140625" style="220"/>
    <col min="9985" max="9985" width="3.77734375" style="220" customWidth="1"/>
    <col min="9986" max="9986" width="43.6640625" style="220" customWidth="1"/>
    <col min="9987" max="9990" width="4.77734375" style="220" customWidth="1"/>
    <col min="9991" max="9991" width="6.77734375" style="220" customWidth="1"/>
    <col min="9992" max="9992" width="19.77734375" style="220" customWidth="1"/>
    <col min="9993" max="9996" width="5.77734375" style="220" customWidth="1"/>
    <col min="9997" max="10240" width="11.44140625" style="220"/>
    <col min="10241" max="10241" width="3.77734375" style="220" customWidth="1"/>
    <col min="10242" max="10242" width="43.6640625" style="220" customWidth="1"/>
    <col min="10243" max="10246" width="4.77734375" style="220" customWidth="1"/>
    <col min="10247" max="10247" width="6.77734375" style="220" customWidth="1"/>
    <col min="10248" max="10248" width="19.77734375" style="220" customWidth="1"/>
    <col min="10249" max="10252" width="5.77734375" style="220" customWidth="1"/>
    <col min="10253" max="10496" width="11.44140625" style="220"/>
    <col min="10497" max="10497" width="3.77734375" style="220" customWidth="1"/>
    <col min="10498" max="10498" width="43.6640625" style="220" customWidth="1"/>
    <col min="10499" max="10502" width="4.77734375" style="220" customWidth="1"/>
    <col min="10503" max="10503" width="6.77734375" style="220" customWidth="1"/>
    <col min="10504" max="10504" width="19.77734375" style="220" customWidth="1"/>
    <col min="10505" max="10508" width="5.77734375" style="220" customWidth="1"/>
    <col min="10509" max="10752" width="11.44140625" style="220"/>
    <col min="10753" max="10753" width="3.77734375" style="220" customWidth="1"/>
    <col min="10754" max="10754" width="43.6640625" style="220" customWidth="1"/>
    <col min="10755" max="10758" width="4.77734375" style="220" customWidth="1"/>
    <col min="10759" max="10759" width="6.77734375" style="220" customWidth="1"/>
    <col min="10760" max="10760" width="19.77734375" style="220" customWidth="1"/>
    <col min="10761" max="10764" width="5.77734375" style="220" customWidth="1"/>
    <col min="10765" max="11008" width="11.44140625" style="220"/>
    <col min="11009" max="11009" width="3.77734375" style="220" customWidth="1"/>
    <col min="11010" max="11010" width="43.6640625" style="220" customWidth="1"/>
    <col min="11011" max="11014" width="4.77734375" style="220" customWidth="1"/>
    <col min="11015" max="11015" width="6.77734375" style="220" customWidth="1"/>
    <col min="11016" max="11016" width="19.77734375" style="220" customWidth="1"/>
    <col min="11017" max="11020" width="5.77734375" style="220" customWidth="1"/>
    <col min="11021" max="11264" width="11.44140625" style="220"/>
    <col min="11265" max="11265" width="3.77734375" style="220" customWidth="1"/>
    <col min="11266" max="11266" width="43.6640625" style="220" customWidth="1"/>
    <col min="11267" max="11270" width="4.77734375" style="220" customWidth="1"/>
    <col min="11271" max="11271" width="6.77734375" style="220" customWidth="1"/>
    <col min="11272" max="11272" width="19.77734375" style="220" customWidth="1"/>
    <col min="11273" max="11276" width="5.77734375" style="220" customWidth="1"/>
    <col min="11277" max="11520" width="11.44140625" style="220"/>
    <col min="11521" max="11521" width="3.77734375" style="220" customWidth="1"/>
    <col min="11522" max="11522" width="43.6640625" style="220" customWidth="1"/>
    <col min="11523" max="11526" width="4.77734375" style="220" customWidth="1"/>
    <col min="11527" max="11527" width="6.77734375" style="220" customWidth="1"/>
    <col min="11528" max="11528" width="19.77734375" style="220" customWidth="1"/>
    <col min="11529" max="11532" width="5.77734375" style="220" customWidth="1"/>
    <col min="11533" max="11776" width="11.44140625" style="220"/>
    <col min="11777" max="11777" width="3.77734375" style="220" customWidth="1"/>
    <col min="11778" max="11778" width="43.6640625" style="220" customWidth="1"/>
    <col min="11779" max="11782" width="4.77734375" style="220" customWidth="1"/>
    <col min="11783" max="11783" width="6.77734375" style="220" customWidth="1"/>
    <col min="11784" max="11784" width="19.77734375" style="220" customWidth="1"/>
    <col min="11785" max="11788" width="5.77734375" style="220" customWidth="1"/>
    <col min="11789" max="12032" width="11.44140625" style="220"/>
    <col min="12033" max="12033" width="3.77734375" style="220" customWidth="1"/>
    <col min="12034" max="12034" width="43.6640625" style="220" customWidth="1"/>
    <col min="12035" max="12038" width="4.77734375" style="220" customWidth="1"/>
    <col min="12039" max="12039" width="6.77734375" style="220" customWidth="1"/>
    <col min="12040" max="12040" width="19.77734375" style="220" customWidth="1"/>
    <col min="12041" max="12044" width="5.77734375" style="220" customWidth="1"/>
    <col min="12045" max="12288" width="11.44140625" style="220"/>
    <col min="12289" max="12289" width="3.77734375" style="220" customWidth="1"/>
    <col min="12290" max="12290" width="43.6640625" style="220" customWidth="1"/>
    <col min="12291" max="12294" width="4.77734375" style="220" customWidth="1"/>
    <col min="12295" max="12295" width="6.77734375" style="220" customWidth="1"/>
    <col min="12296" max="12296" width="19.77734375" style="220" customWidth="1"/>
    <col min="12297" max="12300" width="5.77734375" style="220" customWidth="1"/>
    <col min="12301" max="12544" width="11.44140625" style="220"/>
    <col min="12545" max="12545" width="3.77734375" style="220" customWidth="1"/>
    <col min="12546" max="12546" width="43.6640625" style="220" customWidth="1"/>
    <col min="12547" max="12550" width="4.77734375" style="220" customWidth="1"/>
    <col min="12551" max="12551" width="6.77734375" style="220" customWidth="1"/>
    <col min="12552" max="12552" width="19.77734375" style="220" customWidth="1"/>
    <col min="12553" max="12556" width="5.77734375" style="220" customWidth="1"/>
    <col min="12557" max="12800" width="11.44140625" style="220"/>
    <col min="12801" max="12801" width="3.77734375" style="220" customWidth="1"/>
    <col min="12802" max="12802" width="43.6640625" style="220" customWidth="1"/>
    <col min="12803" max="12806" width="4.77734375" style="220" customWidth="1"/>
    <col min="12807" max="12807" width="6.77734375" style="220" customWidth="1"/>
    <col min="12808" max="12808" width="19.77734375" style="220" customWidth="1"/>
    <col min="12809" max="12812" width="5.77734375" style="220" customWidth="1"/>
    <col min="12813" max="13056" width="11.44140625" style="220"/>
    <col min="13057" max="13057" width="3.77734375" style="220" customWidth="1"/>
    <col min="13058" max="13058" width="43.6640625" style="220" customWidth="1"/>
    <col min="13059" max="13062" width="4.77734375" style="220" customWidth="1"/>
    <col min="13063" max="13063" width="6.77734375" style="220" customWidth="1"/>
    <col min="13064" max="13064" width="19.77734375" style="220" customWidth="1"/>
    <col min="13065" max="13068" width="5.77734375" style="220" customWidth="1"/>
    <col min="13069" max="13312" width="11.44140625" style="220"/>
    <col min="13313" max="13313" width="3.77734375" style="220" customWidth="1"/>
    <col min="13314" max="13314" width="43.6640625" style="220" customWidth="1"/>
    <col min="13315" max="13318" width="4.77734375" style="220" customWidth="1"/>
    <col min="13319" max="13319" width="6.77734375" style="220" customWidth="1"/>
    <col min="13320" max="13320" width="19.77734375" style="220" customWidth="1"/>
    <col min="13321" max="13324" width="5.77734375" style="220" customWidth="1"/>
    <col min="13325" max="13568" width="11.44140625" style="220"/>
    <col min="13569" max="13569" width="3.77734375" style="220" customWidth="1"/>
    <col min="13570" max="13570" width="43.6640625" style="220" customWidth="1"/>
    <col min="13571" max="13574" width="4.77734375" style="220" customWidth="1"/>
    <col min="13575" max="13575" width="6.77734375" style="220" customWidth="1"/>
    <col min="13576" max="13576" width="19.77734375" style="220" customWidth="1"/>
    <col min="13577" max="13580" width="5.77734375" style="220" customWidth="1"/>
    <col min="13581" max="13824" width="11.44140625" style="220"/>
    <col min="13825" max="13825" width="3.77734375" style="220" customWidth="1"/>
    <col min="13826" max="13826" width="43.6640625" style="220" customWidth="1"/>
    <col min="13827" max="13830" width="4.77734375" style="220" customWidth="1"/>
    <col min="13831" max="13831" width="6.77734375" style="220" customWidth="1"/>
    <col min="13832" max="13832" width="19.77734375" style="220" customWidth="1"/>
    <col min="13833" max="13836" width="5.77734375" style="220" customWidth="1"/>
    <col min="13837" max="14080" width="11.44140625" style="220"/>
    <col min="14081" max="14081" width="3.77734375" style="220" customWidth="1"/>
    <col min="14082" max="14082" width="43.6640625" style="220" customWidth="1"/>
    <col min="14083" max="14086" width="4.77734375" style="220" customWidth="1"/>
    <col min="14087" max="14087" width="6.77734375" style="220" customWidth="1"/>
    <col min="14088" max="14088" width="19.77734375" style="220" customWidth="1"/>
    <col min="14089" max="14092" width="5.77734375" style="220" customWidth="1"/>
    <col min="14093" max="14336" width="11.44140625" style="220"/>
    <col min="14337" max="14337" width="3.77734375" style="220" customWidth="1"/>
    <col min="14338" max="14338" width="43.6640625" style="220" customWidth="1"/>
    <col min="14339" max="14342" width="4.77734375" style="220" customWidth="1"/>
    <col min="14343" max="14343" width="6.77734375" style="220" customWidth="1"/>
    <col min="14344" max="14344" width="19.77734375" style="220" customWidth="1"/>
    <col min="14345" max="14348" width="5.77734375" style="220" customWidth="1"/>
    <col min="14349" max="14592" width="11.44140625" style="220"/>
    <col min="14593" max="14593" width="3.77734375" style="220" customWidth="1"/>
    <col min="14594" max="14594" width="43.6640625" style="220" customWidth="1"/>
    <col min="14595" max="14598" width="4.77734375" style="220" customWidth="1"/>
    <col min="14599" max="14599" width="6.77734375" style="220" customWidth="1"/>
    <col min="14600" max="14600" width="19.77734375" style="220" customWidth="1"/>
    <col min="14601" max="14604" width="5.77734375" style="220" customWidth="1"/>
    <col min="14605" max="14848" width="11.44140625" style="220"/>
    <col min="14849" max="14849" width="3.77734375" style="220" customWidth="1"/>
    <col min="14850" max="14850" width="43.6640625" style="220" customWidth="1"/>
    <col min="14851" max="14854" width="4.77734375" style="220" customWidth="1"/>
    <col min="14855" max="14855" width="6.77734375" style="220" customWidth="1"/>
    <col min="14856" max="14856" width="19.77734375" style="220" customWidth="1"/>
    <col min="14857" max="14860" width="5.77734375" style="220" customWidth="1"/>
    <col min="14861" max="15104" width="11.44140625" style="220"/>
    <col min="15105" max="15105" width="3.77734375" style="220" customWidth="1"/>
    <col min="15106" max="15106" width="43.6640625" style="220" customWidth="1"/>
    <col min="15107" max="15110" width="4.77734375" style="220" customWidth="1"/>
    <col min="15111" max="15111" width="6.77734375" style="220" customWidth="1"/>
    <col min="15112" max="15112" width="19.77734375" style="220" customWidth="1"/>
    <col min="15113" max="15116" width="5.77734375" style="220" customWidth="1"/>
    <col min="15117" max="15360" width="11.44140625" style="220"/>
    <col min="15361" max="15361" width="3.77734375" style="220" customWidth="1"/>
    <col min="15362" max="15362" width="43.6640625" style="220" customWidth="1"/>
    <col min="15363" max="15366" width="4.77734375" style="220" customWidth="1"/>
    <col min="15367" max="15367" width="6.77734375" style="220" customWidth="1"/>
    <col min="15368" max="15368" width="19.77734375" style="220" customWidth="1"/>
    <col min="15369" max="15372" width="5.77734375" style="220" customWidth="1"/>
    <col min="15373" max="15616" width="11.44140625" style="220"/>
    <col min="15617" max="15617" width="3.77734375" style="220" customWidth="1"/>
    <col min="15618" max="15618" width="43.6640625" style="220" customWidth="1"/>
    <col min="15619" max="15622" width="4.77734375" style="220" customWidth="1"/>
    <col min="15623" max="15623" width="6.77734375" style="220" customWidth="1"/>
    <col min="15624" max="15624" width="19.77734375" style="220" customWidth="1"/>
    <col min="15625" max="15628" width="5.77734375" style="220" customWidth="1"/>
    <col min="15629" max="15872" width="11.44140625" style="220"/>
    <col min="15873" max="15873" width="3.77734375" style="220" customWidth="1"/>
    <col min="15874" max="15874" width="43.6640625" style="220" customWidth="1"/>
    <col min="15875" max="15878" width="4.77734375" style="220" customWidth="1"/>
    <col min="15879" max="15879" width="6.77734375" style="220" customWidth="1"/>
    <col min="15880" max="15880" width="19.77734375" style="220" customWidth="1"/>
    <col min="15881" max="15884" width="5.77734375" style="220" customWidth="1"/>
    <col min="15885" max="16128" width="11.44140625" style="220"/>
    <col min="16129" max="16129" width="3.77734375" style="220" customWidth="1"/>
    <col min="16130" max="16130" width="43.6640625" style="220" customWidth="1"/>
    <col min="16131" max="16134" width="4.77734375" style="220" customWidth="1"/>
    <col min="16135" max="16135" width="6.77734375" style="220" customWidth="1"/>
    <col min="16136" max="16136" width="19.77734375" style="220" customWidth="1"/>
    <col min="16137" max="16140" width="5.77734375" style="220" customWidth="1"/>
    <col min="16141" max="16384" width="11.44140625" style="220"/>
  </cols>
  <sheetData>
    <row r="1" spans="1:12" ht="20.100000000000001" customHeight="1">
      <c r="A1" s="713" t="s">
        <v>645</v>
      </c>
      <c r="B1" s="713"/>
      <c r="C1" s="713"/>
      <c r="D1" s="713"/>
      <c r="E1" s="713"/>
      <c r="F1" s="713"/>
      <c r="G1" s="713"/>
      <c r="H1" s="713"/>
      <c r="I1" s="714"/>
      <c r="J1" s="714"/>
      <c r="K1" s="714"/>
      <c r="L1" s="714"/>
    </row>
    <row r="2" spans="1:12" ht="13.8" thickBot="1">
      <c r="A2" s="1793" t="s">
        <v>539</v>
      </c>
      <c r="B2" s="1793"/>
      <c r="C2" s="1793"/>
      <c r="D2" s="1793"/>
      <c r="E2" s="1793"/>
      <c r="F2" s="1793"/>
      <c r="G2" s="1793"/>
      <c r="H2" s="1793"/>
      <c r="I2" s="402"/>
      <c r="J2" s="402"/>
      <c r="K2" s="402"/>
      <c r="L2" s="402"/>
    </row>
    <row r="3" spans="1:12" ht="39.9" customHeight="1" thickBot="1">
      <c r="A3" s="1794" t="s">
        <v>297</v>
      </c>
      <c r="B3" s="1796" t="s">
        <v>540</v>
      </c>
      <c r="C3" s="1798" t="s">
        <v>503</v>
      </c>
      <c r="D3" s="1799"/>
      <c r="E3" s="1799"/>
      <c r="F3" s="1800"/>
      <c r="G3" s="1801" t="s">
        <v>212</v>
      </c>
      <c r="H3" s="1803" t="s">
        <v>541</v>
      </c>
      <c r="I3" s="1805" t="s">
        <v>542</v>
      </c>
      <c r="J3" s="1807" t="s">
        <v>543</v>
      </c>
      <c r="K3" s="1809" t="s">
        <v>544</v>
      </c>
      <c r="L3" s="1811" t="s">
        <v>545</v>
      </c>
    </row>
    <row r="4" spans="1:12" ht="39.9" customHeight="1" thickBot="1">
      <c r="A4" s="1795"/>
      <c r="B4" s="1797"/>
      <c r="C4" s="429" t="s">
        <v>255</v>
      </c>
      <c r="D4" s="429" t="s">
        <v>256</v>
      </c>
      <c r="E4" s="429" t="s">
        <v>257</v>
      </c>
      <c r="F4" s="430" t="s">
        <v>258</v>
      </c>
      <c r="G4" s="1802"/>
      <c r="H4" s="1804"/>
      <c r="I4" s="1806"/>
      <c r="J4" s="1808"/>
      <c r="K4" s="1810"/>
      <c r="L4" s="1812"/>
    </row>
    <row r="5" spans="1:12" ht="19.350000000000001" customHeight="1">
      <c r="A5" s="403"/>
      <c r="B5" s="404" t="s">
        <v>1672</v>
      </c>
      <c r="C5" s="704"/>
      <c r="D5" s="705"/>
      <c r="E5" s="706"/>
      <c r="F5" s="405"/>
      <c r="G5" s="406"/>
      <c r="H5" s="407"/>
      <c r="I5" s="408"/>
      <c r="J5" s="409"/>
      <c r="K5" s="408"/>
      <c r="L5" s="410"/>
    </row>
    <row r="6" spans="1:12" ht="19.350000000000001" customHeight="1">
      <c r="A6" s="411">
        <v>1</v>
      </c>
      <c r="B6" s="412" t="s">
        <v>329</v>
      </c>
      <c r="C6" s="707">
        <v>27</v>
      </c>
      <c r="D6" s="708">
        <v>24</v>
      </c>
      <c r="E6" s="709">
        <v>24</v>
      </c>
      <c r="F6" s="413">
        <v>18</v>
      </c>
      <c r="G6" s="406">
        <v>93</v>
      </c>
      <c r="H6" s="414">
        <v>93</v>
      </c>
      <c r="I6" s="415"/>
      <c r="J6" s="409"/>
      <c r="K6" s="415">
        <v>6</v>
      </c>
      <c r="L6" s="410"/>
    </row>
    <row r="7" spans="1:12" ht="19.350000000000001" customHeight="1">
      <c r="A7" s="403">
        <v>2</v>
      </c>
      <c r="B7" s="412" t="s">
        <v>330</v>
      </c>
      <c r="C7" s="707">
        <v>18</v>
      </c>
      <c r="D7" s="708">
        <v>18</v>
      </c>
      <c r="E7" s="709">
        <v>16</v>
      </c>
      <c r="F7" s="413">
        <v>12</v>
      </c>
      <c r="G7" s="406">
        <v>64</v>
      </c>
      <c r="H7" s="414">
        <v>64</v>
      </c>
      <c r="I7" s="415"/>
      <c r="J7" s="409"/>
      <c r="K7" s="415">
        <v>4</v>
      </c>
      <c r="L7" s="410"/>
    </row>
    <row r="8" spans="1:12" ht="19.350000000000001" customHeight="1">
      <c r="A8" s="411">
        <v>3</v>
      </c>
      <c r="B8" s="412" t="s">
        <v>1657</v>
      </c>
      <c r="C8" s="707">
        <v>8</v>
      </c>
      <c r="D8" s="708">
        <v>10</v>
      </c>
      <c r="E8" s="709">
        <v>8</v>
      </c>
      <c r="F8" s="413">
        <v>6</v>
      </c>
      <c r="G8" s="406">
        <v>32</v>
      </c>
      <c r="H8" s="414">
        <v>32</v>
      </c>
      <c r="I8" s="415"/>
      <c r="J8" s="409"/>
      <c r="K8" s="415">
        <v>2</v>
      </c>
      <c r="L8" s="410"/>
    </row>
    <row r="9" spans="1:12" ht="19.350000000000001" customHeight="1">
      <c r="A9" s="403">
        <v>4</v>
      </c>
      <c r="B9" s="412" t="s">
        <v>335</v>
      </c>
      <c r="C9" s="707">
        <v>18</v>
      </c>
      <c r="D9" s="708">
        <v>18</v>
      </c>
      <c r="E9" s="709">
        <v>18</v>
      </c>
      <c r="F9" s="413">
        <v>12</v>
      </c>
      <c r="G9" s="406">
        <v>66</v>
      </c>
      <c r="H9" s="414">
        <v>66</v>
      </c>
      <c r="I9" s="415"/>
      <c r="J9" s="409"/>
      <c r="K9" s="415">
        <v>4</v>
      </c>
      <c r="L9" s="410"/>
    </row>
    <row r="10" spans="1:12" ht="19.350000000000001" customHeight="1">
      <c r="A10" s="411">
        <v>5</v>
      </c>
      <c r="B10" s="412" t="s">
        <v>333</v>
      </c>
      <c r="C10" s="707">
        <v>32</v>
      </c>
      <c r="D10" s="708">
        <v>30</v>
      </c>
      <c r="E10" s="709">
        <v>20</v>
      </c>
      <c r="F10" s="413">
        <v>18</v>
      </c>
      <c r="G10" s="406">
        <v>100</v>
      </c>
      <c r="H10" s="414">
        <v>100</v>
      </c>
      <c r="I10" s="415"/>
      <c r="J10" s="409"/>
      <c r="K10" s="415">
        <v>5</v>
      </c>
      <c r="L10" s="410"/>
    </row>
    <row r="11" spans="1:12" ht="19.350000000000001" customHeight="1">
      <c r="A11" s="403">
        <v>6</v>
      </c>
      <c r="B11" s="412" t="s">
        <v>426</v>
      </c>
      <c r="C11" s="707">
        <v>36</v>
      </c>
      <c r="D11" s="708"/>
      <c r="E11" s="709"/>
      <c r="F11" s="413"/>
      <c r="G11" s="406">
        <v>36</v>
      </c>
      <c r="H11" s="414">
        <v>36</v>
      </c>
      <c r="I11" s="415"/>
      <c r="J11" s="409"/>
      <c r="K11" s="415">
        <v>2</v>
      </c>
      <c r="L11" s="410"/>
    </row>
    <row r="12" spans="1:12" ht="19.350000000000001" customHeight="1">
      <c r="A12" s="411">
        <v>7</v>
      </c>
      <c r="B12" s="412" t="s">
        <v>331</v>
      </c>
      <c r="C12" s="707">
        <v>18</v>
      </c>
      <c r="D12" s="708"/>
      <c r="E12" s="709"/>
      <c r="F12" s="413"/>
      <c r="G12" s="406">
        <v>18</v>
      </c>
      <c r="H12" s="414">
        <v>18</v>
      </c>
      <c r="I12" s="415"/>
      <c r="J12" s="409"/>
      <c r="K12" s="415">
        <v>1</v>
      </c>
      <c r="L12" s="410"/>
    </row>
    <row r="13" spans="1:12" ht="25.5" customHeight="1">
      <c r="A13" s="403">
        <v>8</v>
      </c>
      <c r="B13" s="412" t="s">
        <v>1666</v>
      </c>
      <c r="C13" s="707"/>
      <c r="D13" s="708"/>
      <c r="E13" s="709">
        <v>18</v>
      </c>
      <c r="F13" s="413"/>
      <c r="G13" s="406">
        <v>18</v>
      </c>
      <c r="H13" s="414">
        <v>18</v>
      </c>
      <c r="I13" s="415"/>
      <c r="J13" s="409"/>
      <c r="K13" s="415">
        <v>1</v>
      </c>
      <c r="L13" s="410"/>
    </row>
    <row r="14" spans="1:12" ht="19.350000000000001" customHeight="1">
      <c r="A14" s="411">
        <v>9</v>
      </c>
      <c r="B14" s="412" t="s">
        <v>1661</v>
      </c>
      <c r="C14" s="707">
        <v>9</v>
      </c>
      <c r="D14" s="708">
        <v>9</v>
      </c>
      <c r="E14" s="709">
        <v>9</v>
      </c>
      <c r="F14" s="413">
        <v>6</v>
      </c>
      <c r="G14" s="406">
        <v>33</v>
      </c>
      <c r="H14" s="414">
        <v>33</v>
      </c>
      <c r="I14" s="415"/>
      <c r="J14" s="409"/>
      <c r="K14" s="415">
        <v>3</v>
      </c>
      <c r="L14" s="410"/>
    </row>
    <row r="15" spans="1:12" ht="19.350000000000001" customHeight="1">
      <c r="A15" s="403">
        <v>10</v>
      </c>
      <c r="B15" s="412" t="s">
        <v>1673</v>
      </c>
      <c r="C15" s="707">
        <v>1</v>
      </c>
      <c r="D15" s="708">
        <v>1</v>
      </c>
      <c r="E15" s="709">
        <v>1</v>
      </c>
      <c r="F15" s="413">
        <v>1</v>
      </c>
      <c r="G15" s="406">
        <v>4</v>
      </c>
      <c r="H15" s="414"/>
      <c r="I15" s="415">
        <v>4</v>
      </c>
      <c r="J15" s="409"/>
      <c r="K15" s="415">
        <v>1</v>
      </c>
      <c r="L15" s="410"/>
    </row>
    <row r="16" spans="1:12" ht="19.350000000000001" customHeight="1">
      <c r="A16" s="411">
        <v>11</v>
      </c>
      <c r="B16" s="412" t="s">
        <v>332</v>
      </c>
      <c r="C16" s="707">
        <v>16</v>
      </c>
      <c r="D16" s="708">
        <v>12</v>
      </c>
      <c r="E16" s="709"/>
      <c r="F16" s="413"/>
      <c r="G16" s="406">
        <v>28</v>
      </c>
      <c r="H16" s="414">
        <v>28</v>
      </c>
      <c r="I16" s="415"/>
      <c r="J16" s="409"/>
      <c r="K16" s="415">
        <v>3</v>
      </c>
      <c r="L16" s="410"/>
    </row>
    <row r="17" spans="1:12" ht="19.350000000000001" customHeight="1">
      <c r="A17" s="403"/>
      <c r="B17" s="412" t="s">
        <v>1674</v>
      </c>
      <c r="C17" s="710"/>
      <c r="D17" s="711"/>
      <c r="E17" s="712"/>
      <c r="F17" s="413"/>
      <c r="G17" s="406"/>
      <c r="H17" s="414"/>
      <c r="I17" s="415"/>
      <c r="J17" s="409"/>
      <c r="K17" s="415"/>
      <c r="L17" s="410"/>
    </row>
    <row r="18" spans="1:12" ht="19.350000000000001" customHeight="1">
      <c r="A18" s="411">
        <v>12</v>
      </c>
      <c r="B18" s="412" t="s">
        <v>1675</v>
      </c>
      <c r="C18" s="707">
        <v>41</v>
      </c>
      <c r="D18" s="708">
        <v>54</v>
      </c>
      <c r="E18" s="709">
        <v>39</v>
      </c>
      <c r="F18" s="413">
        <v>39</v>
      </c>
      <c r="G18" s="406">
        <v>173</v>
      </c>
      <c r="H18" s="414">
        <v>151</v>
      </c>
      <c r="I18" s="415">
        <v>22</v>
      </c>
      <c r="J18" s="409"/>
      <c r="K18" s="415">
        <v>9</v>
      </c>
      <c r="L18" s="410"/>
    </row>
    <row r="19" spans="1:12" ht="19.350000000000001" customHeight="1">
      <c r="A19" s="403">
        <v>13</v>
      </c>
      <c r="B19" s="412" t="s">
        <v>1676</v>
      </c>
      <c r="C19" s="710">
        <v>21</v>
      </c>
      <c r="D19" s="711">
        <v>42</v>
      </c>
      <c r="E19" s="712">
        <v>20</v>
      </c>
      <c r="F19" s="413">
        <v>20</v>
      </c>
      <c r="G19" s="406">
        <v>103</v>
      </c>
      <c r="H19" s="414">
        <v>103</v>
      </c>
      <c r="I19" s="415"/>
      <c r="J19" s="409"/>
      <c r="K19" s="415">
        <v>5</v>
      </c>
      <c r="L19" s="410"/>
    </row>
    <row r="20" spans="1:12" ht="30" customHeight="1">
      <c r="A20" s="411">
        <v>14</v>
      </c>
      <c r="B20" s="412" t="s">
        <v>1677</v>
      </c>
      <c r="C20" s="416"/>
      <c r="D20" s="415">
        <v>18</v>
      </c>
      <c r="E20" s="417">
        <v>18</v>
      </c>
      <c r="F20" s="413">
        <v>22</v>
      </c>
      <c r="G20" s="406">
        <v>58</v>
      </c>
      <c r="H20" s="414">
        <v>58</v>
      </c>
      <c r="I20" s="415"/>
      <c r="J20" s="409"/>
      <c r="K20" s="415">
        <v>4</v>
      </c>
      <c r="L20" s="410"/>
    </row>
    <row r="21" spans="1:12" ht="19.350000000000001" customHeight="1">
      <c r="A21" s="403">
        <v>15</v>
      </c>
      <c r="B21" s="412" t="s">
        <v>1678</v>
      </c>
      <c r="C21" s="416">
        <v>42</v>
      </c>
      <c r="D21" s="415">
        <v>44</v>
      </c>
      <c r="E21" s="417">
        <v>36</v>
      </c>
      <c r="F21" s="413">
        <v>31</v>
      </c>
      <c r="G21" s="406">
        <v>153</v>
      </c>
      <c r="H21" s="414">
        <v>153</v>
      </c>
      <c r="I21" s="415"/>
      <c r="J21" s="409"/>
      <c r="K21" s="415">
        <v>8</v>
      </c>
      <c r="L21" s="410"/>
    </row>
    <row r="22" spans="1:12" ht="19.350000000000001" customHeight="1">
      <c r="A22" s="411">
        <v>16</v>
      </c>
      <c r="B22" s="412" t="s">
        <v>1679</v>
      </c>
      <c r="C22" s="416">
        <v>15</v>
      </c>
      <c r="D22" s="415"/>
      <c r="E22" s="417"/>
      <c r="F22" s="413"/>
      <c r="G22" s="406">
        <v>15</v>
      </c>
      <c r="H22" s="414">
        <v>15</v>
      </c>
      <c r="I22" s="415"/>
      <c r="J22" s="409"/>
      <c r="K22" s="415">
        <v>1</v>
      </c>
      <c r="L22" s="410"/>
    </row>
    <row r="23" spans="1:12" ht="19.350000000000001" customHeight="1">
      <c r="A23" s="403"/>
      <c r="B23" s="412" t="s">
        <v>1680</v>
      </c>
      <c r="C23" s="416"/>
      <c r="D23" s="415"/>
      <c r="E23" s="417"/>
      <c r="F23" s="413"/>
      <c r="G23" s="406"/>
      <c r="H23" s="414"/>
      <c r="I23" s="415"/>
      <c r="J23" s="409"/>
      <c r="K23" s="415"/>
      <c r="L23" s="410"/>
    </row>
    <row r="24" spans="1:12" ht="19.350000000000001" customHeight="1">
      <c r="A24" s="403"/>
      <c r="B24" s="412" t="s">
        <v>1675</v>
      </c>
      <c r="C24" s="416"/>
      <c r="D24" s="415"/>
      <c r="E24" s="417"/>
      <c r="F24" s="413"/>
      <c r="G24" s="406"/>
      <c r="H24" s="414"/>
      <c r="I24" s="415"/>
      <c r="J24" s="409"/>
      <c r="K24" s="415"/>
      <c r="L24" s="410"/>
    </row>
    <row r="25" spans="1:12" ht="19.350000000000001" customHeight="1">
      <c r="A25" s="411">
        <v>17</v>
      </c>
      <c r="B25" s="412" t="s">
        <v>1154</v>
      </c>
      <c r="C25" s="416">
        <v>4</v>
      </c>
      <c r="D25" s="415">
        <v>4</v>
      </c>
      <c r="E25" s="417">
        <v>3</v>
      </c>
      <c r="F25" s="413">
        <v>8</v>
      </c>
      <c r="G25" s="406">
        <v>19</v>
      </c>
      <c r="H25" s="414">
        <v>19</v>
      </c>
      <c r="I25" s="415"/>
      <c r="J25" s="409"/>
      <c r="K25" s="415">
        <v>1</v>
      </c>
      <c r="L25" s="410"/>
    </row>
    <row r="26" spans="1:12" ht="30" customHeight="1">
      <c r="A26" s="403">
        <v>18</v>
      </c>
      <c r="B26" s="412" t="s">
        <v>1155</v>
      </c>
      <c r="C26" s="416">
        <v>4</v>
      </c>
      <c r="D26" s="415">
        <v>4</v>
      </c>
      <c r="E26" s="417">
        <v>8</v>
      </c>
      <c r="F26" s="413"/>
      <c r="G26" s="406">
        <v>16</v>
      </c>
      <c r="H26" s="414">
        <v>16</v>
      </c>
      <c r="I26" s="415"/>
      <c r="J26" s="409"/>
      <c r="K26" s="415">
        <v>1</v>
      </c>
      <c r="L26" s="410"/>
    </row>
    <row r="27" spans="1:12" ht="19.350000000000001" customHeight="1">
      <c r="A27" s="411">
        <v>19</v>
      </c>
      <c r="B27" s="412" t="s">
        <v>1681</v>
      </c>
      <c r="C27" s="707"/>
      <c r="D27" s="708"/>
      <c r="E27" s="709"/>
      <c r="F27" s="413">
        <v>4</v>
      </c>
      <c r="G27" s="406">
        <v>4</v>
      </c>
      <c r="H27" s="414">
        <v>4</v>
      </c>
      <c r="I27" s="408"/>
      <c r="J27" s="409"/>
      <c r="K27" s="408">
        <v>1</v>
      </c>
      <c r="L27" s="410"/>
    </row>
    <row r="28" spans="1:12" ht="27" customHeight="1">
      <c r="A28" s="403">
        <v>20</v>
      </c>
      <c r="B28" s="412" t="s">
        <v>1180</v>
      </c>
      <c r="C28" s="707">
        <v>5</v>
      </c>
      <c r="D28" s="708"/>
      <c r="E28" s="709"/>
      <c r="F28" s="413"/>
      <c r="G28" s="406">
        <v>5</v>
      </c>
      <c r="H28" s="414">
        <v>5</v>
      </c>
      <c r="I28" s="415"/>
      <c r="J28" s="409"/>
      <c r="K28" s="415">
        <v>1</v>
      </c>
      <c r="L28" s="410"/>
    </row>
    <row r="29" spans="1:12" ht="19.350000000000001" customHeight="1">
      <c r="A29" s="411">
        <v>21</v>
      </c>
      <c r="B29" s="412" t="s">
        <v>1158</v>
      </c>
      <c r="C29" s="707">
        <v>5</v>
      </c>
      <c r="D29" s="708">
        <v>10</v>
      </c>
      <c r="E29" s="709"/>
      <c r="F29" s="413"/>
      <c r="G29" s="418">
        <v>15</v>
      </c>
      <c r="H29" s="414">
        <v>15</v>
      </c>
      <c r="I29" s="415"/>
      <c r="J29" s="409"/>
      <c r="K29" s="415">
        <v>1</v>
      </c>
      <c r="L29" s="410"/>
    </row>
    <row r="30" spans="1:12" ht="19.350000000000001" customHeight="1">
      <c r="A30" s="403"/>
      <c r="B30" s="412" t="s">
        <v>1676</v>
      </c>
      <c r="C30" s="707"/>
      <c r="D30" s="708"/>
      <c r="E30" s="709"/>
      <c r="F30" s="413"/>
      <c r="G30" s="406"/>
      <c r="H30" s="414"/>
      <c r="I30" s="415"/>
      <c r="J30" s="409"/>
      <c r="K30" s="415"/>
      <c r="L30" s="410"/>
    </row>
    <row r="31" spans="1:12" ht="19.350000000000001" customHeight="1">
      <c r="A31" s="411">
        <v>22</v>
      </c>
      <c r="B31" s="412" t="s">
        <v>1541</v>
      </c>
      <c r="C31" s="707">
        <v>3</v>
      </c>
      <c r="D31" s="708"/>
      <c r="E31" s="709">
        <v>3</v>
      </c>
      <c r="F31" s="413"/>
      <c r="G31" s="406">
        <v>6</v>
      </c>
      <c r="H31" s="414">
        <v>6</v>
      </c>
      <c r="I31" s="415"/>
      <c r="J31" s="409"/>
      <c r="K31" s="415">
        <v>1</v>
      </c>
      <c r="L31" s="410"/>
    </row>
    <row r="32" spans="1:12" ht="27" customHeight="1">
      <c r="A32" s="403">
        <v>23</v>
      </c>
      <c r="B32" s="412" t="s">
        <v>1546</v>
      </c>
      <c r="C32" s="707"/>
      <c r="D32" s="708"/>
      <c r="E32" s="709"/>
      <c r="F32" s="413">
        <v>8</v>
      </c>
      <c r="G32" s="406">
        <v>8</v>
      </c>
      <c r="H32" s="414">
        <v>8</v>
      </c>
      <c r="I32" s="415"/>
      <c r="J32" s="409"/>
      <c r="K32" s="415">
        <v>1</v>
      </c>
      <c r="L32" s="410"/>
    </row>
    <row r="33" spans="1:12" ht="15" customHeight="1">
      <c r="A33" s="403">
        <v>24</v>
      </c>
      <c r="B33" s="412" t="s">
        <v>1631</v>
      </c>
      <c r="C33" s="707">
        <v>6</v>
      </c>
      <c r="D33" s="708">
        <v>12</v>
      </c>
      <c r="E33" s="709">
        <v>18</v>
      </c>
      <c r="F33" s="413"/>
      <c r="G33" s="406">
        <v>36</v>
      </c>
      <c r="H33" s="414">
        <v>36</v>
      </c>
      <c r="I33" s="415"/>
      <c r="J33" s="409"/>
      <c r="K33" s="415">
        <v>2</v>
      </c>
      <c r="L33" s="410"/>
    </row>
    <row r="34" spans="1:12" ht="15" customHeight="1">
      <c r="A34" s="403">
        <v>25</v>
      </c>
      <c r="B34" s="412" t="s">
        <v>1168</v>
      </c>
      <c r="C34" s="707">
        <v>6</v>
      </c>
      <c r="D34" s="708"/>
      <c r="E34" s="709"/>
      <c r="F34" s="413"/>
      <c r="G34" s="406">
        <v>6</v>
      </c>
      <c r="H34" s="414">
        <v>6</v>
      </c>
      <c r="I34" s="415"/>
      <c r="J34" s="409"/>
      <c r="K34" s="415">
        <v>1</v>
      </c>
      <c r="L34" s="410"/>
    </row>
    <row r="35" spans="1:12" ht="15" customHeight="1">
      <c r="A35" s="403"/>
      <c r="B35" s="412" t="s">
        <v>1678</v>
      </c>
      <c r="C35" s="707"/>
      <c r="D35" s="708"/>
      <c r="E35" s="709"/>
      <c r="F35" s="413"/>
      <c r="G35" s="406"/>
      <c r="H35" s="414"/>
      <c r="I35" s="415"/>
      <c r="J35" s="409"/>
      <c r="K35" s="415"/>
      <c r="L35" s="410"/>
    </row>
    <row r="36" spans="1:12" ht="25.5" customHeight="1">
      <c r="A36" s="403">
        <v>26</v>
      </c>
      <c r="B36" s="412" t="s">
        <v>1160</v>
      </c>
      <c r="C36" s="707"/>
      <c r="D36" s="708">
        <v>2</v>
      </c>
      <c r="E36" s="709">
        <v>8</v>
      </c>
      <c r="F36" s="413">
        <v>12</v>
      </c>
      <c r="G36" s="406">
        <v>22</v>
      </c>
      <c r="H36" s="414">
        <v>22</v>
      </c>
      <c r="I36" s="415"/>
      <c r="J36" s="409"/>
      <c r="K36" s="415">
        <v>1</v>
      </c>
      <c r="L36" s="410"/>
    </row>
    <row r="37" spans="1:12" ht="26.25" customHeight="1">
      <c r="A37" s="403">
        <v>27</v>
      </c>
      <c r="B37" s="412" t="s">
        <v>1162</v>
      </c>
      <c r="C37" s="707"/>
      <c r="D37" s="708">
        <v>2</v>
      </c>
      <c r="E37" s="709">
        <v>4</v>
      </c>
      <c r="F37" s="413">
        <v>6</v>
      </c>
      <c r="G37" s="406">
        <v>12</v>
      </c>
      <c r="H37" s="414">
        <v>12</v>
      </c>
      <c r="I37" s="415"/>
      <c r="J37" s="409"/>
      <c r="K37" s="415">
        <v>1</v>
      </c>
      <c r="L37" s="410"/>
    </row>
    <row r="38" spans="1:12" ht="24" customHeight="1">
      <c r="A38" s="411">
        <v>28</v>
      </c>
      <c r="B38" s="412" t="s">
        <v>1683</v>
      </c>
      <c r="C38" s="707">
        <v>6</v>
      </c>
      <c r="D38" s="708"/>
      <c r="E38" s="709"/>
      <c r="F38" s="413"/>
      <c r="G38" s="406">
        <v>6</v>
      </c>
      <c r="H38" s="414">
        <v>6</v>
      </c>
      <c r="I38" s="415"/>
      <c r="J38" s="409"/>
      <c r="K38" s="415">
        <v>1</v>
      </c>
      <c r="L38" s="410"/>
    </row>
    <row r="39" spans="1:12" ht="14.25" customHeight="1">
      <c r="A39" s="411">
        <v>29</v>
      </c>
      <c r="B39" s="412" t="s">
        <v>1164</v>
      </c>
      <c r="C39" s="710">
        <v>5</v>
      </c>
      <c r="D39" s="711">
        <v>12</v>
      </c>
      <c r="E39" s="712">
        <v>16</v>
      </c>
      <c r="F39" s="413"/>
      <c r="G39" s="406">
        <v>33</v>
      </c>
      <c r="H39" s="414">
        <v>33</v>
      </c>
      <c r="I39" s="415"/>
      <c r="J39" s="409"/>
      <c r="K39" s="415">
        <v>2</v>
      </c>
      <c r="L39" s="410"/>
    </row>
    <row r="40" spans="1:12" ht="18.75" customHeight="1">
      <c r="A40" s="419"/>
      <c r="B40" s="420" t="s">
        <v>212</v>
      </c>
      <c r="C40" s="421">
        <v>346</v>
      </c>
      <c r="D40" s="422">
        <v>326</v>
      </c>
      <c r="E40" s="422">
        <v>287</v>
      </c>
      <c r="F40" s="423">
        <v>223</v>
      </c>
      <c r="G40" s="421">
        <v>1182</v>
      </c>
      <c r="H40" s="421">
        <v>1156</v>
      </c>
      <c r="I40" s="424">
        <v>26</v>
      </c>
      <c r="J40" s="423"/>
      <c r="K40" s="424">
        <v>74</v>
      </c>
      <c r="L40" s="423"/>
    </row>
    <row r="41" spans="1:12" ht="30.75" customHeight="1" thickBot="1">
      <c r="A41" s="1789" t="s">
        <v>260</v>
      </c>
      <c r="B41" s="1790"/>
      <c r="C41" s="425">
        <v>346</v>
      </c>
      <c r="D41" s="426">
        <v>326</v>
      </c>
      <c r="E41" s="426">
        <v>287</v>
      </c>
      <c r="F41" s="427">
        <v>223</v>
      </c>
      <c r="G41" s="425">
        <v>1182</v>
      </c>
      <c r="H41" s="425">
        <v>1156</v>
      </c>
      <c r="I41" s="428">
        <v>26</v>
      </c>
      <c r="J41" s="427"/>
      <c r="K41" s="428">
        <v>74</v>
      </c>
      <c r="L41" s="427"/>
    </row>
    <row r="42" spans="1:12">
      <c r="A42" s="1791" t="s">
        <v>538</v>
      </c>
      <c r="B42" s="1791"/>
      <c r="C42" s="1791"/>
      <c r="D42" s="1791"/>
      <c r="E42" s="1791"/>
      <c r="F42" s="1791"/>
      <c r="G42" s="1791"/>
      <c r="H42" s="1791"/>
      <c r="I42" s="1791"/>
      <c r="J42" s="1791"/>
      <c r="K42" s="1791"/>
      <c r="L42" s="1791"/>
    </row>
    <row r="43" spans="1:12">
      <c r="A43" s="1792"/>
      <c r="B43" s="1792"/>
      <c r="C43" s="1792"/>
      <c r="D43" s="1792"/>
      <c r="E43" s="1792"/>
      <c r="F43" s="1792"/>
      <c r="G43" s="1792"/>
      <c r="H43" s="1792"/>
      <c r="I43" s="1792"/>
      <c r="J43" s="1792"/>
      <c r="K43" s="1792"/>
      <c r="L43" s="1792"/>
    </row>
    <row r="44" spans="1:12">
      <c r="A44" s="1792"/>
      <c r="B44" s="1792"/>
      <c r="C44" s="1792"/>
      <c r="D44" s="1792"/>
      <c r="E44" s="1792"/>
      <c r="F44" s="1792"/>
      <c r="G44" s="1792"/>
      <c r="H44" s="1792"/>
      <c r="I44" s="1792"/>
      <c r="J44" s="1792"/>
      <c r="K44" s="1792"/>
      <c r="L44" s="1792"/>
    </row>
  </sheetData>
  <mergeCells count="12">
    <mergeCell ref="A41:B41"/>
    <mergeCell ref="A42:L44"/>
    <mergeCell ref="A2:H2"/>
    <mergeCell ref="A3:A4"/>
    <mergeCell ref="B3:B4"/>
    <mergeCell ref="C3:F3"/>
    <mergeCell ref="G3:G4"/>
    <mergeCell ref="H3:H4"/>
    <mergeCell ref="I3:I4"/>
    <mergeCell ref="J3:J4"/>
    <mergeCell ref="K3:K4"/>
    <mergeCell ref="L3:L4"/>
  </mergeCells>
  <printOptions horizontalCentered="1"/>
  <pageMargins left="0.5" right="0.5" top="0.5" bottom="0.5" header="0.25" footer="0.2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2:P57"/>
  <sheetViews>
    <sheetView showZeros="0" topLeftCell="A46" workbookViewId="0">
      <selection activeCell="C9" sqref="C9:P9"/>
    </sheetView>
  </sheetViews>
  <sheetFormatPr defaultRowHeight="13.2"/>
  <cols>
    <col min="1" max="1" width="4.77734375" style="56" customWidth="1"/>
    <col min="2" max="2" width="7.77734375" style="56" customWidth="1"/>
    <col min="3" max="3" width="10.77734375" style="56" customWidth="1"/>
    <col min="4" max="4" width="10.44140625" style="56" customWidth="1"/>
    <col min="5" max="5" width="7.77734375" style="56" customWidth="1"/>
    <col min="6" max="10" width="4.77734375" style="56" customWidth="1"/>
    <col min="11" max="11" width="5.33203125" style="56" customWidth="1"/>
    <col min="12" max="13" width="4.77734375" style="56" customWidth="1"/>
    <col min="14" max="14" width="8.77734375" style="56" customWidth="1"/>
    <col min="15" max="16" width="6.77734375" style="56" customWidth="1"/>
    <col min="17" max="256" width="9.33203125" style="56"/>
    <col min="257" max="257" width="4.77734375" style="56" customWidth="1"/>
    <col min="258" max="258" width="7.77734375" style="56" customWidth="1"/>
    <col min="259" max="259" width="10.77734375" style="56" customWidth="1"/>
    <col min="260" max="260" width="10.44140625" style="56" customWidth="1"/>
    <col min="261" max="261" width="7.77734375" style="56" customWidth="1"/>
    <col min="262" max="266" width="4.77734375" style="56" customWidth="1"/>
    <col min="267" max="267" width="5.33203125" style="56" customWidth="1"/>
    <col min="268" max="269" width="4.77734375" style="56" customWidth="1"/>
    <col min="270" max="270" width="8.77734375" style="56" customWidth="1"/>
    <col min="271" max="272" width="6.77734375" style="56" customWidth="1"/>
    <col min="273" max="512" width="9.33203125" style="56"/>
    <col min="513" max="513" width="4.77734375" style="56" customWidth="1"/>
    <col min="514" max="514" width="7.77734375" style="56" customWidth="1"/>
    <col min="515" max="515" width="10.77734375" style="56" customWidth="1"/>
    <col min="516" max="516" width="10.44140625" style="56" customWidth="1"/>
    <col min="517" max="517" width="7.77734375" style="56" customWidth="1"/>
    <col min="518" max="522" width="4.77734375" style="56" customWidth="1"/>
    <col min="523" max="523" width="5.33203125" style="56" customWidth="1"/>
    <col min="524" max="525" width="4.77734375" style="56" customWidth="1"/>
    <col min="526" max="526" width="8.77734375" style="56" customWidth="1"/>
    <col min="527" max="528" width="6.77734375" style="56" customWidth="1"/>
    <col min="529" max="768" width="9.33203125" style="56"/>
    <col min="769" max="769" width="4.77734375" style="56" customWidth="1"/>
    <col min="770" max="770" width="7.77734375" style="56" customWidth="1"/>
    <col min="771" max="771" width="10.77734375" style="56" customWidth="1"/>
    <col min="772" max="772" width="10.44140625" style="56" customWidth="1"/>
    <col min="773" max="773" width="7.77734375" style="56" customWidth="1"/>
    <col min="774" max="778" width="4.77734375" style="56" customWidth="1"/>
    <col min="779" max="779" width="5.33203125" style="56" customWidth="1"/>
    <col min="780" max="781" width="4.77734375" style="56" customWidth="1"/>
    <col min="782" max="782" width="8.77734375" style="56" customWidth="1"/>
    <col min="783" max="784" width="6.77734375" style="56" customWidth="1"/>
    <col min="785" max="1024" width="9.33203125" style="56"/>
    <col min="1025" max="1025" width="4.77734375" style="56" customWidth="1"/>
    <col min="1026" max="1026" width="7.77734375" style="56" customWidth="1"/>
    <col min="1027" max="1027" width="10.77734375" style="56" customWidth="1"/>
    <col min="1028" max="1028" width="10.44140625" style="56" customWidth="1"/>
    <col min="1029" max="1029" width="7.77734375" style="56" customWidth="1"/>
    <col min="1030" max="1034" width="4.77734375" style="56" customWidth="1"/>
    <col min="1035" max="1035" width="5.33203125" style="56" customWidth="1"/>
    <col min="1036" max="1037" width="4.77734375" style="56" customWidth="1"/>
    <col min="1038" max="1038" width="8.77734375" style="56" customWidth="1"/>
    <col min="1039" max="1040" width="6.77734375" style="56" customWidth="1"/>
    <col min="1041" max="1280" width="9.33203125" style="56"/>
    <col min="1281" max="1281" width="4.77734375" style="56" customWidth="1"/>
    <col min="1282" max="1282" width="7.77734375" style="56" customWidth="1"/>
    <col min="1283" max="1283" width="10.77734375" style="56" customWidth="1"/>
    <col min="1284" max="1284" width="10.44140625" style="56" customWidth="1"/>
    <col min="1285" max="1285" width="7.77734375" style="56" customWidth="1"/>
    <col min="1286" max="1290" width="4.77734375" style="56" customWidth="1"/>
    <col min="1291" max="1291" width="5.33203125" style="56" customWidth="1"/>
    <col min="1292" max="1293" width="4.77734375" style="56" customWidth="1"/>
    <col min="1294" max="1294" width="8.77734375" style="56" customWidth="1"/>
    <col min="1295" max="1296" width="6.77734375" style="56" customWidth="1"/>
    <col min="1297" max="1536" width="9.33203125" style="56"/>
    <col min="1537" max="1537" width="4.77734375" style="56" customWidth="1"/>
    <col min="1538" max="1538" width="7.77734375" style="56" customWidth="1"/>
    <col min="1539" max="1539" width="10.77734375" style="56" customWidth="1"/>
    <col min="1540" max="1540" width="10.44140625" style="56" customWidth="1"/>
    <col min="1541" max="1541" width="7.77734375" style="56" customWidth="1"/>
    <col min="1542" max="1546" width="4.77734375" style="56" customWidth="1"/>
    <col min="1547" max="1547" width="5.33203125" style="56" customWidth="1"/>
    <col min="1548" max="1549" width="4.77734375" style="56" customWidth="1"/>
    <col min="1550" max="1550" width="8.77734375" style="56" customWidth="1"/>
    <col min="1551" max="1552" width="6.77734375" style="56" customWidth="1"/>
    <col min="1553" max="1792" width="9.33203125" style="56"/>
    <col min="1793" max="1793" width="4.77734375" style="56" customWidth="1"/>
    <col min="1794" max="1794" width="7.77734375" style="56" customWidth="1"/>
    <col min="1795" max="1795" width="10.77734375" style="56" customWidth="1"/>
    <col min="1796" max="1796" width="10.44140625" style="56" customWidth="1"/>
    <col min="1797" max="1797" width="7.77734375" style="56" customWidth="1"/>
    <col min="1798" max="1802" width="4.77734375" style="56" customWidth="1"/>
    <col min="1803" max="1803" width="5.33203125" style="56" customWidth="1"/>
    <col min="1804" max="1805" width="4.77734375" style="56" customWidth="1"/>
    <col min="1806" max="1806" width="8.77734375" style="56" customWidth="1"/>
    <col min="1807" max="1808" width="6.77734375" style="56" customWidth="1"/>
    <col min="1809" max="2048" width="9.33203125" style="56"/>
    <col min="2049" max="2049" width="4.77734375" style="56" customWidth="1"/>
    <col min="2050" max="2050" width="7.77734375" style="56" customWidth="1"/>
    <col min="2051" max="2051" width="10.77734375" style="56" customWidth="1"/>
    <col min="2052" max="2052" width="10.44140625" style="56" customWidth="1"/>
    <col min="2053" max="2053" width="7.77734375" style="56" customWidth="1"/>
    <col min="2054" max="2058" width="4.77734375" style="56" customWidth="1"/>
    <col min="2059" max="2059" width="5.33203125" style="56" customWidth="1"/>
    <col min="2060" max="2061" width="4.77734375" style="56" customWidth="1"/>
    <col min="2062" max="2062" width="8.77734375" style="56" customWidth="1"/>
    <col min="2063" max="2064" width="6.77734375" style="56" customWidth="1"/>
    <col min="2065" max="2304" width="9.33203125" style="56"/>
    <col min="2305" max="2305" width="4.77734375" style="56" customWidth="1"/>
    <col min="2306" max="2306" width="7.77734375" style="56" customWidth="1"/>
    <col min="2307" max="2307" width="10.77734375" style="56" customWidth="1"/>
    <col min="2308" max="2308" width="10.44140625" style="56" customWidth="1"/>
    <col min="2309" max="2309" width="7.77734375" style="56" customWidth="1"/>
    <col min="2310" max="2314" width="4.77734375" style="56" customWidth="1"/>
    <col min="2315" max="2315" width="5.33203125" style="56" customWidth="1"/>
    <col min="2316" max="2317" width="4.77734375" style="56" customWidth="1"/>
    <col min="2318" max="2318" width="8.77734375" style="56" customWidth="1"/>
    <col min="2319" max="2320" width="6.77734375" style="56" customWidth="1"/>
    <col min="2321" max="2560" width="9.33203125" style="56"/>
    <col min="2561" max="2561" width="4.77734375" style="56" customWidth="1"/>
    <col min="2562" max="2562" width="7.77734375" style="56" customWidth="1"/>
    <col min="2563" max="2563" width="10.77734375" style="56" customWidth="1"/>
    <col min="2564" max="2564" width="10.44140625" style="56" customWidth="1"/>
    <col min="2565" max="2565" width="7.77734375" style="56" customWidth="1"/>
    <col min="2566" max="2570" width="4.77734375" style="56" customWidth="1"/>
    <col min="2571" max="2571" width="5.33203125" style="56" customWidth="1"/>
    <col min="2572" max="2573" width="4.77734375" style="56" customWidth="1"/>
    <col min="2574" max="2574" width="8.77734375" style="56" customWidth="1"/>
    <col min="2575" max="2576" width="6.77734375" style="56" customWidth="1"/>
    <col min="2577" max="2816" width="9.33203125" style="56"/>
    <col min="2817" max="2817" width="4.77734375" style="56" customWidth="1"/>
    <col min="2818" max="2818" width="7.77734375" style="56" customWidth="1"/>
    <col min="2819" max="2819" width="10.77734375" style="56" customWidth="1"/>
    <col min="2820" max="2820" width="10.44140625" style="56" customWidth="1"/>
    <col min="2821" max="2821" width="7.77734375" style="56" customWidth="1"/>
    <col min="2822" max="2826" width="4.77734375" style="56" customWidth="1"/>
    <col min="2827" max="2827" width="5.33203125" style="56" customWidth="1"/>
    <col min="2828" max="2829" width="4.77734375" style="56" customWidth="1"/>
    <col min="2830" max="2830" width="8.77734375" style="56" customWidth="1"/>
    <col min="2831" max="2832" width="6.77734375" style="56" customWidth="1"/>
    <col min="2833" max="3072" width="9.33203125" style="56"/>
    <col min="3073" max="3073" width="4.77734375" style="56" customWidth="1"/>
    <col min="3074" max="3074" width="7.77734375" style="56" customWidth="1"/>
    <col min="3075" max="3075" width="10.77734375" style="56" customWidth="1"/>
    <col min="3076" max="3076" width="10.44140625" style="56" customWidth="1"/>
    <col min="3077" max="3077" width="7.77734375" style="56" customWidth="1"/>
    <col min="3078" max="3082" width="4.77734375" style="56" customWidth="1"/>
    <col min="3083" max="3083" width="5.33203125" style="56" customWidth="1"/>
    <col min="3084" max="3085" width="4.77734375" style="56" customWidth="1"/>
    <col min="3086" max="3086" width="8.77734375" style="56" customWidth="1"/>
    <col min="3087" max="3088" width="6.77734375" style="56" customWidth="1"/>
    <col min="3089" max="3328" width="9.33203125" style="56"/>
    <col min="3329" max="3329" width="4.77734375" style="56" customWidth="1"/>
    <col min="3330" max="3330" width="7.77734375" style="56" customWidth="1"/>
    <col min="3331" max="3331" width="10.77734375" style="56" customWidth="1"/>
    <col min="3332" max="3332" width="10.44140625" style="56" customWidth="1"/>
    <col min="3333" max="3333" width="7.77734375" style="56" customWidth="1"/>
    <col min="3334" max="3338" width="4.77734375" style="56" customWidth="1"/>
    <col min="3339" max="3339" width="5.33203125" style="56" customWidth="1"/>
    <col min="3340" max="3341" width="4.77734375" style="56" customWidth="1"/>
    <col min="3342" max="3342" width="8.77734375" style="56" customWidth="1"/>
    <col min="3343" max="3344" width="6.77734375" style="56" customWidth="1"/>
    <col min="3345" max="3584" width="9.33203125" style="56"/>
    <col min="3585" max="3585" width="4.77734375" style="56" customWidth="1"/>
    <col min="3586" max="3586" width="7.77734375" style="56" customWidth="1"/>
    <col min="3587" max="3587" width="10.77734375" style="56" customWidth="1"/>
    <col min="3588" max="3588" width="10.44140625" style="56" customWidth="1"/>
    <col min="3589" max="3589" width="7.77734375" style="56" customWidth="1"/>
    <col min="3590" max="3594" width="4.77734375" style="56" customWidth="1"/>
    <col min="3595" max="3595" width="5.33203125" style="56" customWidth="1"/>
    <col min="3596" max="3597" width="4.77734375" style="56" customWidth="1"/>
    <col min="3598" max="3598" width="8.77734375" style="56" customWidth="1"/>
    <col min="3599" max="3600" width="6.77734375" style="56" customWidth="1"/>
    <col min="3601" max="3840" width="9.33203125" style="56"/>
    <col min="3841" max="3841" width="4.77734375" style="56" customWidth="1"/>
    <col min="3842" max="3842" width="7.77734375" style="56" customWidth="1"/>
    <col min="3843" max="3843" width="10.77734375" style="56" customWidth="1"/>
    <col min="3844" max="3844" width="10.44140625" style="56" customWidth="1"/>
    <col min="3845" max="3845" width="7.77734375" style="56" customWidth="1"/>
    <col min="3846" max="3850" width="4.77734375" style="56" customWidth="1"/>
    <col min="3851" max="3851" width="5.33203125" style="56" customWidth="1"/>
    <col min="3852" max="3853" width="4.77734375" style="56" customWidth="1"/>
    <col min="3854" max="3854" width="8.77734375" style="56" customWidth="1"/>
    <col min="3855" max="3856" width="6.77734375" style="56" customWidth="1"/>
    <col min="3857" max="4096" width="9.33203125" style="56"/>
    <col min="4097" max="4097" width="4.77734375" style="56" customWidth="1"/>
    <col min="4098" max="4098" width="7.77734375" style="56" customWidth="1"/>
    <col min="4099" max="4099" width="10.77734375" style="56" customWidth="1"/>
    <col min="4100" max="4100" width="10.44140625" style="56" customWidth="1"/>
    <col min="4101" max="4101" width="7.77734375" style="56" customWidth="1"/>
    <col min="4102" max="4106" width="4.77734375" style="56" customWidth="1"/>
    <col min="4107" max="4107" width="5.33203125" style="56" customWidth="1"/>
    <col min="4108" max="4109" width="4.77734375" style="56" customWidth="1"/>
    <col min="4110" max="4110" width="8.77734375" style="56" customWidth="1"/>
    <col min="4111" max="4112" width="6.77734375" style="56" customWidth="1"/>
    <col min="4113" max="4352" width="9.33203125" style="56"/>
    <col min="4353" max="4353" width="4.77734375" style="56" customWidth="1"/>
    <col min="4354" max="4354" width="7.77734375" style="56" customWidth="1"/>
    <col min="4355" max="4355" width="10.77734375" style="56" customWidth="1"/>
    <col min="4356" max="4356" width="10.44140625" style="56" customWidth="1"/>
    <col min="4357" max="4357" width="7.77734375" style="56" customWidth="1"/>
    <col min="4358" max="4362" width="4.77734375" style="56" customWidth="1"/>
    <col min="4363" max="4363" width="5.33203125" style="56" customWidth="1"/>
    <col min="4364" max="4365" width="4.77734375" style="56" customWidth="1"/>
    <col min="4366" max="4366" width="8.77734375" style="56" customWidth="1"/>
    <col min="4367" max="4368" width="6.77734375" style="56" customWidth="1"/>
    <col min="4369" max="4608" width="9.33203125" style="56"/>
    <col min="4609" max="4609" width="4.77734375" style="56" customWidth="1"/>
    <col min="4610" max="4610" width="7.77734375" style="56" customWidth="1"/>
    <col min="4611" max="4611" width="10.77734375" style="56" customWidth="1"/>
    <col min="4612" max="4612" width="10.44140625" style="56" customWidth="1"/>
    <col min="4613" max="4613" width="7.77734375" style="56" customWidth="1"/>
    <col min="4614" max="4618" width="4.77734375" style="56" customWidth="1"/>
    <col min="4619" max="4619" width="5.33203125" style="56" customWidth="1"/>
    <col min="4620" max="4621" width="4.77734375" style="56" customWidth="1"/>
    <col min="4622" max="4622" width="8.77734375" style="56" customWidth="1"/>
    <col min="4623" max="4624" width="6.77734375" style="56" customWidth="1"/>
    <col min="4625" max="4864" width="9.33203125" style="56"/>
    <col min="4865" max="4865" width="4.77734375" style="56" customWidth="1"/>
    <col min="4866" max="4866" width="7.77734375" style="56" customWidth="1"/>
    <col min="4867" max="4867" width="10.77734375" style="56" customWidth="1"/>
    <col min="4868" max="4868" width="10.44140625" style="56" customWidth="1"/>
    <col min="4869" max="4869" width="7.77734375" style="56" customWidth="1"/>
    <col min="4870" max="4874" width="4.77734375" style="56" customWidth="1"/>
    <col min="4875" max="4875" width="5.33203125" style="56" customWidth="1"/>
    <col min="4876" max="4877" width="4.77734375" style="56" customWidth="1"/>
    <col min="4878" max="4878" width="8.77734375" style="56" customWidth="1"/>
    <col min="4879" max="4880" width="6.77734375" style="56" customWidth="1"/>
    <col min="4881" max="5120" width="9.33203125" style="56"/>
    <col min="5121" max="5121" width="4.77734375" style="56" customWidth="1"/>
    <col min="5122" max="5122" width="7.77734375" style="56" customWidth="1"/>
    <col min="5123" max="5123" width="10.77734375" style="56" customWidth="1"/>
    <col min="5124" max="5124" width="10.44140625" style="56" customWidth="1"/>
    <col min="5125" max="5125" width="7.77734375" style="56" customWidth="1"/>
    <col min="5126" max="5130" width="4.77734375" style="56" customWidth="1"/>
    <col min="5131" max="5131" width="5.33203125" style="56" customWidth="1"/>
    <col min="5132" max="5133" width="4.77734375" style="56" customWidth="1"/>
    <col min="5134" max="5134" width="8.77734375" style="56" customWidth="1"/>
    <col min="5135" max="5136" width="6.77734375" style="56" customWidth="1"/>
    <col min="5137" max="5376" width="9.33203125" style="56"/>
    <col min="5377" max="5377" width="4.77734375" style="56" customWidth="1"/>
    <col min="5378" max="5378" width="7.77734375" style="56" customWidth="1"/>
    <col min="5379" max="5379" width="10.77734375" style="56" customWidth="1"/>
    <col min="5380" max="5380" width="10.44140625" style="56" customWidth="1"/>
    <col min="5381" max="5381" width="7.77734375" style="56" customWidth="1"/>
    <col min="5382" max="5386" width="4.77734375" style="56" customWidth="1"/>
    <col min="5387" max="5387" width="5.33203125" style="56" customWidth="1"/>
    <col min="5388" max="5389" width="4.77734375" style="56" customWidth="1"/>
    <col min="5390" max="5390" width="8.77734375" style="56" customWidth="1"/>
    <col min="5391" max="5392" width="6.77734375" style="56" customWidth="1"/>
    <col min="5393" max="5632" width="9.33203125" style="56"/>
    <col min="5633" max="5633" width="4.77734375" style="56" customWidth="1"/>
    <col min="5634" max="5634" width="7.77734375" style="56" customWidth="1"/>
    <col min="5635" max="5635" width="10.77734375" style="56" customWidth="1"/>
    <col min="5636" max="5636" width="10.44140625" style="56" customWidth="1"/>
    <col min="5637" max="5637" width="7.77734375" style="56" customWidth="1"/>
    <col min="5638" max="5642" width="4.77734375" style="56" customWidth="1"/>
    <col min="5643" max="5643" width="5.33203125" style="56" customWidth="1"/>
    <col min="5644" max="5645" width="4.77734375" style="56" customWidth="1"/>
    <col min="5646" max="5646" width="8.77734375" style="56" customWidth="1"/>
    <col min="5647" max="5648" width="6.77734375" style="56" customWidth="1"/>
    <col min="5649" max="5888" width="9.33203125" style="56"/>
    <col min="5889" max="5889" width="4.77734375" style="56" customWidth="1"/>
    <col min="5890" max="5890" width="7.77734375" style="56" customWidth="1"/>
    <col min="5891" max="5891" width="10.77734375" style="56" customWidth="1"/>
    <col min="5892" max="5892" width="10.44140625" style="56" customWidth="1"/>
    <col min="5893" max="5893" width="7.77734375" style="56" customWidth="1"/>
    <col min="5894" max="5898" width="4.77734375" style="56" customWidth="1"/>
    <col min="5899" max="5899" width="5.33203125" style="56" customWidth="1"/>
    <col min="5900" max="5901" width="4.77734375" style="56" customWidth="1"/>
    <col min="5902" max="5902" width="8.77734375" style="56" customWidth="1"/>
    <col min="5903" max="5904" width="6.77734375" style="56" customWidth="1"/>
    <col min="5905" max="6144" width="9.33203125" style="56"/>
    <col min="6145" max="6145" width="4.77734375" style="56" customWidth="1"/>
    <col min="6146" max="6146" width="7.77734375" style="56" customWidth="1"/>
    <col min="6147" max="6147" width="10.77734375" style="56" customWidth="1"/>
    <col min="6148" max="6148" width="10.44140625" style="56" customWidth="1"/>
    <col min="6149" max="6149" width="7.77734375" style="56" customWidth="1"/>
    <col min="6150" max="6154" width="4.77734375" style="56" customWidth="1"/>
    <col min="6155" max="6155" width="5.33203125" style="56" customWidth="1"/>
    <col min="6156" max="6157" width="4.77734375" style="56" customWidth="1"/>
    <col min="6158" max="6158" width="8.77734375" style="56" customWidth="1"/>
    <col min="6159" max="6160" width="6.77734375" style="56" customWidth="1"/>
    <col min="6161" max="6400" width="9.33203125" style="56"/>
    <col min="6401" max="6401" width="4.77734375" style="56" customWidth="1"/>
    <col min="6402" max="6402" width="7.77734375" style="56" customWidth="1"/>
    <col min="6403" max="6403" width="10.77734375" style="56" customWidth="1"/>
    <col min="6404" max="6404" width="10.44140625" style="56" customWidth="1"/>
    <col min="6405" max="6405" width="7.77734375" style="56" customWidth="1"/>
    <col min="6406" max="6410" width="4.77734375" style="56" customWidth="1"/>
    <col min="6411" max="6411" width="5.33203125" style="56" customWidth="1"/>
    <col min="6412" max="6413" width="4.77734375" style="56" customWidth="1"/>
    <col min="6414" max="6414" width="8.77734375" style="56" customWidth="1"/>
    <col min="6415" max="6416" width="6.77734375" style="56" customWidth="1"/>
    <col min="6417" max="6656" width="9.33203125" style="56"/>
    <col min="6657" max="6657" width="4.77734375" style="56" customWidth="1"/>
    <col min="6658" max="6658" width="7.77734375" style="56" customWidth="1"/>
    <col min="6659" max="6659" width="10.77734375" style="56" customWidth="1"/>
    <col min="6660" max="6660" width="10.44140625" style="56" customWidth="1"/>
    <col min="6661" max="6661" width="7.77734375" style="56" customWidth="1"/>
    <col min="6662" max="6666" width="4.77734375" style="56" customWidth="1"/>
    <col min="6667" max="6667" width="5.33203125" style="56" customWidth="1"/>
    <col min="6668" max="6669" width="4.77734375" style="56" customWidth="1"/>
    <col min="6670" max="6670" width="8.77734375" style="56" customWidth="1"/>
    <col min="6671" max="6672" width="6.77734375" style="56" customWidth="1"/>
    <col min="6673" max="6912" width="9.33203125" style="56"/>
    <col min="6913" max="6913" width="4.77734375" style="56" customWidth="1"/>
    <col min="6914" max="6914" width="7.77734375" style="56" customWidth="1"/>
    <col min="6915" max="6915" width="10.77734375" style="56" customWidth="1"/>
    <col min="6916" max="6916" width="10.44140625" style="56" customWidth="1"/>
    <col min="6917" max="6917" width="7.77734375" style="56" customWidth="1"/>
    <col min="6918" max="6922" width="4.77734375" style="56" customWidth="1"/>
    <col min="6923" max="6923" width="5.33203125" style="56" customWidth="1"/>
    <col min="6924" max="6925" width="4.77734375" style="56" customWidth="1"/>
    <col min="6926" max="6926" width="8.77734375" style="56" customWidth="1"/>
    <col min="6927" max="6928" width="6.77734375" style="56" customWidth="1"/>
    <col min="6929" max="7168" width="9.33203125" style="56"/>
    <col min="7169" max="7169" width="4.77734375" style="56" customWidth="1"/>
    <col min="7170" max="7170" width="7.77734375" style="56" customWidth="1"/>
    <col min="7171" max="7171" width="10.77734375" style="56" customWidth="1"/>
    <col min="7172" max="7172" width="10.44140625" style="56" customWidth="1"/>
    <col min="7173" max="7173" width="7.77734375" style="56" customWidth="1"/>
    <col min="7174" max="7178" width="4.77734375" style="56" customWidth="1"/>
    <col min="7179" max="7179" width="5.33203125" style="56" customWidth="1"/>
    <col min="7180" max="7181" width="4.77734375" style="56" customWidth="1"/>
    <col min="7182" max="7182" width="8.77734375" style="56" customWidth="1"/>
    <col min="7183" max="7184" width="6.77734375" style="56" customWidth="1"/>
    <col min="7185" max="7424" width="9.33203125" style="56"/>
    <col min="7425" max="7425" width="4.77734375" style="56" customWidth="1"/>
    <col min="7426" max="7426" width="7.77734375" style="56" customWidth="1"/>
    <col min="7427" max="7427" width="10.77734375" style="56" customWidth="1"/>
    <col min="7428" max="7428" width="10.44140625" style="56" customWidth="1"/>
    <col min="7429" max="7429" width="7.77734375" style="56" customWidth="1"/>
    <col min="7430" max="7434" width="4.77734375" style="56" customWidth="1"/>
    <col min="7435" max="7435" width="5.33203125" style="56" customWidth="1"/>
    <col min="7436" max="7437" width="4.77734375" style="56" customWidth="1"/>
    <col min="7438" max="7438" width="8.77734375" style="56" customWidth="1"/>
    <col min="7439" max="7440" width="6.77734375" style="56" customWidth="1"/>
    <col min="7441" max="7680" width="9.33203125" style="56"/>
    <col min="7681" max="7681" width="4.77734375" style="56" customWidth="1"/>
    <col min="7682" max="7682" width="7.77734375" style="56" customWidth="1"/>
    <col min="7683" max="7683" width="10.77734375" style="56" customWidth="1"/>
    <col min="7684" max="7684" width="10.44140625" style="56" customWidth="1"/>
    <col min="7685" max="7685" width="7.77734375" style="56" customWidth="1"/>
    <col min="7686" max="7690" width="4.77734375" style="56" customWidth="1"/>
    <col min="7691" max="7691" width="5.33203125" style="56" customWidth="1"/>
    <col min="7692" max="7693" width="4.77734375" style="56" customWidth="1"/>
    <col min="7694" max="7694" width="8.77734375" style="56" customWidth="1"/>
    <col min="7695" max="7696" width="6.77734375" style="56" customWidth="1"/>
    <col min="7697" max="7936" width="9.33203125" style="56"/>
    <col min="7937" max="7937" width="4.77734375" style="56" customWidth="1"/>
    <col min="7938" max="7938" width="7.77734375" style="56" customWidth="1"/>
    <col min="7939" max="7939" width="10.77734375" style="56" customWidth="1"/>
    <col min="7940" max="7940" width="10.44140625" style="56" customWidth="1"/>
    <col min="7941" max="7941" width="7.77734375" style="56" customWidth="1"/>
    <col min="7942" max="7946" width="4.77734375" style="56" customWidth="1"/>
    <col min="7947" max="7947" width="5.33203125" style="56" customWidth="1"/>
    <col min="7948" max="7949" width="4.77734375" style="56" customWidth="1"/>
    <col min="7950" max="7950" width="8.77734375" style="56" customWidth="1"/>
    <col min="7951" max="7952" width="6.77734375" style="56" customWidth="1"/>
    <col min="7953" max="8192" width="9.33203125" style="56"/>
    <col min="8193" max="8193" width="4.77734375" style="56" customWidth="1"/>
    <col min="8194" max="8194" width="7.77734375" style="56" customWidth="1"/>
    <col min="8195" max="8195" width="10.77734375" style="56" customWidth="1"/>
    <col min="8196" max="8196" width="10.44140625" style="56" customWidth="1"/>
    <col min="8197" max="8197" width="7.77734375" style="56" customWidth="1"/>
    <col min="8198" max="8202" width="4.77734375" style="56" customWidth="1"/>
    <col min="8203" max="8203" width="5.33203125" style="56" customWidth="1"/>
    <col min="8204" max="8205" width="4.77734375" style="56" customWidth="1"/>
    <col min="8206" max="8206" width="8.77734375" style="56" customWidth="1"/>
    <col min="8207" max="8208" width="6.77734375" style="56" customWidth="1"/>
    <col min="8209" max="8448" width="9.33203125" style="56"/>
    <col min="8449" max="8449" width="4.77734375" style="56" customWidth="1"/>
    <col min="8450" max="8450" width="7.77734375" style="56" customWidth="1"/>
    <col min="8451" max="8451" width="10.77734375" style="56" customWidth="1"/>
    <col min="8452" max="8452" width="10.44140625" style="56" customWidth="1"/>
    <col min="8453" max="8453" width="7.77734375" style="56" customWidth="1"/>
    <col min="8454" max="8458" width="4.77734375" style="56" customWidth="1"/>
    <col min="8459" max="8459" width="5.33203125" style="56" customWidth="1"/>
    <col min="8460" max="8461" width="4.77734375" style="56" customWidth="1"/>
    <col min="8462" max="8462" width="8.77734375" style="56" customWidth="1"/>
    <col min="8463" max="8464" width="6.77734375" style="56" customWidth="1"/>
    <col min="8465" max="8704" width="9.33203125" style="56"/>
    <col min="8705" max="8705" width="4.77734375" style="56" customWidth="1"/>
    <col min="8706" max="8706" width="7.77734375" style="56" customWidth="1"/>
    <col min="8707" max="8707" width="10.77734375" style="56" customWidth="1"/>
    <col min="8708" max="8708" width="10.44140625" style="56" customWidth="1"/>
    <col min="8709" max="8709" width="7.77734375" style="56" customWidth="1"/>
    <col min="8710" max="8714" width="4.77734375" style="56" customWidth="1"/>
    <col min="8715" max="8715" width="5.33203125" style="56" customWidth="1"/>
    <col min="8716" max="8717" width="4.77734375" style="56" customWidth="1"/>
    <col min="8718" max="8718" width="8.77734375" style="56" customWidth="1"/>
    <col min="8719" max="8720" width="6.77734375" style="56" customWidth="1"/>
    <col min="8721" max="8960" width="9.33203125" style="56"/>
    <col min="8961" max="8961" width="4.77734375" style="56" customWidth="1"/>
    <col min="8962" max="8962" width="7.77734375" style="56" customWidth="1"/>
    <col min="8963" max="8963" width="10.77734375" style="56" customWidth="1"/>
    <col min="8964" max="8964" width="10.44140625" style="56" customWidth="1"/>
    <col min="8965" max="8965" width="7.77734375" style="56" customWidth="1"/>
    <col min="8966" max="8970" width="4.77734375" style="56" customWidth="1"/>
    <col min="8971" max="8971" width="5.33203125" style="56" customWidth="1"/>
    <col min="8972" max="8973" width="4.77734375" style="56" customWidth="1"/>
    <col min="8974" max="8974" width="8.77734375" style="56" customWidth="1"/>
    <col min="8975" max="8976" width="6.77734375" style="56" customWidth="1"/>
    <col min="8977" max="9216" width="9.33203125" style="56"/>
    <col min="9217" max="9217" width="4.77734375" style="56" customWidth="1"/>
    <col min="9218" max="9218" width="7.77734375" style="56" customWidth="1"/>
    <col min="9219" max="9219" width="10.77734375" style="56" customWidth="1"/>
    <col min="9220" max="9220" width="10.44140625" style="56" customWidth="1"/>
    <col min="9221" max="9221" width="7.77734375" style="56" customWidth="1"/>
    <col min="9222" max="9226" width="4.77734375" style="56" customWidth="1"/>
    <col min="9227" max="9227" width="5.33203125" style="56" customWidth="1"/>
    <col min="9228" max="9229" width="4.77734375" style="56" customWidth="1"/>
    <col min="9230" max="9230" width="8.77734375" style="56" customWidth="1"/>
    <col min="9231" max="9232" width="6.77734375" style="56" customWidth="1"/>
    <col min="9233" max="9472" width="9.33203125" style="56"/>
    <col min="9473" max="9473" width="4.77734375" style="56" customWidth="1"/>
    <col min="9474" max="9474" width="7.77734375" style="56" customWidth="1"/>
    <col min="9475" max="9475" width="10.77734375" style="56" customWidth="1"/>
    <col min="9476" max="9476" width="10.44140625" style="56" customWidth="1"/>
    <col min="9477" max="9477" width="7.77734375" style="56" customWidth="1"/>
    <col min="9478" max="9482" width="4.77734375" style="56" customWidth="1"/>
    <col min="9483" max="9483" width="5.33203125" style="56" customWidth="1"/>
    <col min="9484" max="9485" width="4.77734375" style="56" customWidth="1"/>
    <col min="9486" max="9486" width="8.77734375" style="56" customWidth="1"/>
    <col min="9487" max="9488" width="6.77734375" style="56" customWidth="1"/>
    <col min="9489" max="9728" width="9.33203125" style="56"/>
    <col min="9729" max="9729" width="4.77734375" style="56" customWidth="1"/>
    <col min="9730" max="9730" width="7.77734375" style="56" customWidth="1"/>
    <col min="9731" max="9731" width="10.77734375" style="56" customWidth="1"/>
    <col min="9732" max="9732" width="10.44140625" style="56" customWidth="1"/>
    <col min="9733" max="9733" width="7.77734375" style="56" customWidth="1"/>
    <col min="9734" max="9738" width="4.77734375" style="56" customWidth="1"/>
    <col min="9739" max="9739" width="5.33203125" style="56" customWidth="1"/>
    <col min="9740" max="9741" width="4.77734375" style="56" customWidth="1"/>
    <col min="9742" max="9742" width="8.77734375" style="56" customWidth="1"/>
    <col min="9743" max="9744" width="6.77734375" style="56" customWidth="1"/>
    <col min="9745" max="9984" width="9.33203125" style="56"/>
    <col min="9985" max="9985" width="4.77734375" style="56" customWidth="1"/>
    <col min="9986" max="9986" width="7.77734375" style="56" customWidth="1"/>
    <col min="9987" max="9987" width="10.77734375" style="56" customWidth="1"/>
    <col min="9988" max="9988" width="10.44140625" style="56" customWidth="1"/>
    <col min="9989" max="9989" width="7.77734375" style="56" customWidth="1"/>
    <col min="9990" max="9994" width="4.77734375" style="56" customWidth="1"/>
    <col min="9995" max="9995" width="5.33203125" style="56" customWidth="1"/>
    <col min="9996" max="9997" width="4.77734375" style="56" customWidth="1"/>
    <col min="9998" max="9998" width="8.77734375" style="56" customWidth="1"/>
    <col min="9999" max="10000" width="6.77734375" style="56" customWidth="1"/>
    <col min="10001" max="10240" width="9.33203125" style="56"/>
    <col min="10241" max="10241" width="4.77734375" style="56" customWidth="1"/>
    <col min="10242" max="10242" width="7.77734375" style="56" customWidth="1"/>
    <col min="10243" max="10243" width="10.77734375" style="56" customWidth="1"/>
    <col min="10244" max="10244" width="10.44140625" style="56" customWidth="1"/>
    <col min="10245" max="10245" width="7.77734375" style="56" customWidth="1"/>
    <col min="10246" max="10250" width="4.77734375" style="56" customWidth="1"/>
    <col min="10251" max="10251" width="5.33203125" style="56" customWidth="1"/>
    <col min="10252" max="10253" width="4.77734375" style="56" customWidth="1"/>
    <col min="10254" max="10254" width="8.77734375" style="56" customWidth="1"/>
    <col min="10255" max="10256" width="6.77734375" style="56" customWidth="1"/>
    <col min="10257" max="10496" width="9.33203125" style="56"/>
    <col min="10497" max="10497" width="4.77734375" style="56" customWidth="1"/>
    <col min="10498" max="10498" width="7.77734375" style="56" customWidth="1"/>
    <col min="10499" max="10499" width="10.77734375" style="56" customWidth="1"/>
    <col min="10500" max="10500" width="10.44140625" style="56" customWidth="1"/>
    <col min="10501" max="10501" width="7.77734375" style="56" customWidth="1"/>
    <col min="10502" max="10506" width="4.77734375" style="56" customWidth="1"/>
    <col min="10507" max="10507" width="5.33203125" style="56" customWidth="1"/>
    <col min="10508" max="10509" width="4.77734375" style="56" customWidth="1"/>
    <col min="10510" max="10510" width="8.77734375" style="56" customWidth="1"/>
    <col min="10511" max="10512" width="6.77734375" style="56" customWidth="1"/>
    <col min="10513" max="10752" width="9.33203125" style="56"/>
    <col min="10753" max="10753" width="4.77734375" style="56" customWidth="1"/>
    <col min="10754" max="10754" width="7.77734375" style="56" customWidth="1"/>
    <col min="10755" max="10755" width="10.77734375" style="56" customWidth="1"/>
    <col min="10756" max="10756" width="10.44140625" style="56" customWidth="1"/>
    <col min="10757" max="10757" width="7.77734375" style="56" customWidth="1"/>
    <col min="10758" max="10762" width="4.77734375" style="56" customWidth="1"/>
    <col min="10763" max="10763" width="5.33203125" style="56" customWidth="1"/>
    <col min="10764" max="10765" width="4.77734375" style="56" customWidth="1"/>
    <col min="10766" max="10766" width="8.77734375" style="56" customWidth="1"/>
    <col min="10767" max="10768" width="6.77734375" style="56" customWidth="1"/>
    <col min="10769" max="11008" width="9.33203125" style="56"/>
    <col min="11009" max="11009" width="4.77734375" style="56" customWidth="1"/>
    <col min="11010" max="11010" width="7.77734375" style="56" customWidth="1"/>
    <col min="11011" max="11011" width="10.77734375" style="56" customWidth="1"/>
    <col min="11012" max="11012" width="10.44140625" style="56" customWidth="1"/>
    <col min="11013" max="11013" width="7.77734375" style="56" customWidth="1"/>
    <col min="11014" max="11018" width="4.77734375" style="56" customWidth="1"/>
    <col min="11019" max="11019" width="5.33203125" style="56" customWidth="1"/>
    <col min="11020" max="11021" width="4.77734375" style="56" customWidth="1"/>
    <col min="11022" max="11022" width="8.77734375" style="56" customWidth="1"/>
    <col min="11023" max="11024" width="6.77734375" style="56" customWidth="1"/>
    <col min="11025" max="11264" width="9.33203125" style="56"/>
    <col min="11265" max="11265" width="4.77734375" style="56" customWidth="1"/>
    <col min="11266" max="11266" width="7.77734375" style="56" customWidth="1"/>
    <col min="11267" max="11267" width="10.77734375" style="56" customWidth="1"/>
    <col min="11268" max="11268" width="10.44140625" style="56" customWidth="1"/>
    <col min="11269" max="11269" width="7.77734375" style="56" customWidth="1"/>
    <col min="11270" max="11274" width="4.77734375" style="56" customWidth="1"/>
    <col min="11275" max="11275" width="5.33203125" style="56" customWidth="1"/>
    <col min="11276" max="11277" width="4.77734375" style="56" customWidth="1"/>
    <col min="11278" max="11278" width="8.77734375" style="56" customWidth="1"/>
    <col min="11279" max="11280" width="6.77734375" style="56" customWidth="1"/>
    <col min="11281" max="11520" width="9.33203125" style="56"/>
    <col min="11521" max="11521" width="4.77734375" style="56" customWidth="1"/>
    <col min="11522" max="11522" width="7.77734375" style="56" customWidth="1"/>
    <col min="11523" max="11523" width="10.77734375" style="56" customWidth="1"/>
    <col min="11524" max="11524" width="10.44140625" style="56" customWidth="1"/>
    <col min="11525" max="11525" width="7.77734375" style="56" customWidth="1"/>
    <col min="11526" max="11530" width="4.77734375" style="56" customWidth="1"/>
    <col min="11531" max="11531" width="5.33203125" style="56" customWidth="1"/>
    <col min="11532" max="11533" width="4.77734375" style="56" customWidth="1"/>
    <col min="11534" max="11534" width="8.77734375" style="56" customWidth="1"/>
    <col min="11535" max="11536" width="6.77734375" style="56" customWidth="1"/>
    <col min="11537" max="11776" width="9.33203125" style="56"/>
    <col min="11777" max="11777" width="4.77734375" style="56" customWidth="1"/>
    <col min="11778" max="11778" width="7.77734375" style="56" customWidth="1"/>
    <col min="11779" max="11779" width="10.77734375" style="56" customWidth="1"/>
    <col min="11780" max="11780" width="10.44140625" style="56" customWidth="1"/>
    <col min="11781" max="11781" width="7.77734375" style="56" customWidth="1"/>
    <col min="11782" max="11786" width="4.77734375" style="56" customWidth="1"/>
    <col min="11787" max="11787" width="5.33203125" style="56" customWidth="1"/>
    <col min="11788" max="11789" width="4.77734375" style="56" customWidth="1"/>
    <col min="11790" max="11790" width="8.77734375" style="56" customWidth="1"/>
    <col min="11791" max="11792" width="6.77734375" style="56" customWidth="1"/>
    <col min="11793" max="12032" width="9.33203125" style="56"/>
    <col min="12033" max="12033" width="4.77734375" style="56" customWidth="1"/>
    <col min="12034" max="12034" width="7.77734375" style="56" customWidth="1"/>
    <col min="12035" max="12035" width="10.77734375" style="56" customWidth="1"/>
    <col min="12036" max="12036" width="10.44140625" style="56" customWidth="1"/>
    <col min="12037" max="12037" width="7.77734375" style="56" customWidth="1"/>
    <col min="12038" max="12042" width="4.77734375" style="56" customWidth="1"/>
    <col min="12043" max="12043" width="5.33203125" style="56" customWidth="1"/>
    <col min="12044" max="12045" width="4.77734375" style="56" customWidth="1"/>
    <col min="12046" max="12046" width="8.77734375" style="56" customWidth="1"/>
    <col min="12047" max="12048" width="6.77734375" style="56" customWidth="1"/>
    <col min="12049" max="12288" width="9.33203125" style="56"/>
    <col min="12289" max="12289" width="4.77734375" style="56" customWidth="1"/>
    <col min="12290" max="12290" width="7.77734375" style="56" customWidth="1"/>
    <col min="12291" max="12291" width="10.77734375" style="56" customWidth="1"/>
    <col min="12292" max="12292" width="10.44140625" style="56" customWidth="1"/>
    <col min="12293" max="12293" width="7.77734375" style="56" customWidth="1"/>
    <col min="12294" max="12298" width="4.77734375" style="56" customWidth="1"/>
    <col min="12299" max="12299" width="5.33203125" style="56" customWidth="1"/>
    <col min="12300" max="12301" width="4.77734375" style="56" customWidth="1"/>
    <col min="12302" max="12302" width="8.77734375" style="56" customWidth="1"/>
    <col min="12303" max="12304" width="6.77734375" style="56" customWidth="1"/>
    <col min="12305" max="12544" width="9.33203125" style="56"/>
    <col min="12545" max="12545" width="4.77734375" style="56" customWidth="1"/>
    <col min="12546" max="12546" width="7.77734375" style="56" customWidth="1"/>
    <col min="12547" max="12547" width="10.77734375" style="56" customWidth="1"/>
    <col min="12548" max="12548" width="10.44140625" style="56" customWidth="1"/>
    <col min="12549" max="12549" width="7.77734375" style="56" customWidth="1"/>
    <col min="12550" max="12554" width="4.77734375" style="56" customWidth="1"/>
    <col min="12555" max="12555" width="5.33203125" style="56" customWidth="1"/>
    <col min="12556" max="12557" width="4.77734375" style="56" customWidth="1"/>
    <col min="12558" max="12558" width="8.77734375" style="56" customWidth="1"/>
    <col min="12559" max="12560" width="6.77734375" style="56" customWidth="1"/>
    <col min="12561" max="12800" width="9.33203125" style="56"/>
    <col min="12801" max="12801" width="4.77734375" style="56" customWidth="1"/>
    <col min="12802" max="12802" width="7.77734375" style="56" customWidth="1"/>
    <col min="12803" max="12803" width="10.77734375" style="56" customWidth="1"/>
    <col min="12804" max="12804" width="10.44140625" style="56" customWidth="1"/>
    <col min="12805" max="12805" width="7.77734375" style="56" customWidth="1"/>
    <col min="12806" max="12810" width="4.77734375" style="56" customWidth="1"/>
    <col min="12811" max="12811" width="5.33203125" style="56" customWidth="1"/>
    <col min="12812" max="12813" width="4.77734375" style="56" customWidth="1"/>
    <col min="12814" max="12814" width="8.77734375" style="56" customWidth="1"/>
    <col min="12815" max="12816" width="6.77734375" style="56" customWidth="1"/>
    <col min="12817" max="13056" width="9.33203125" style="56"/>
    <col min="13057" max="13057" width="4.77734375" style="56" customWidth="1"/>
    <col min="13058" max="13058" width="7.77734375" style="56" customWidth="1"/>
    <col min="13059" max="13059" width="10.77734375" style="56" customWidth="1"/>
    <col min="13060" max="13060" width="10.44140625" style="56" customWidth="1"/>
    <col min="13061" max="13061" width="7.77734375" style="56" customWidth="1"/>
    <col min="13062" max="13066" width="4.77734375" style="56" customWidth="1"/>
    <col min="13067" max="13067" width="5.33203125" style="56" customWidth="1"/>
    <col min="13068" max="13069" width="4.77734375" style="56" customWidth="1"/>
    <col min="13070" max="13070" width="8.77734375" style="56" customWidth="1"/>
    <col min="13071" max="13072" width="6.77734375" style="56" customWidth="1"/>
    <col min="13073" max="13312" width="9.33203125" style="56"/>
    <col min="13313" max="13313" width="4.77734375" style="56" customWidth="1"/>
    <col min="13314" max="13314" width="7.77734375" style="56" customWidth="1"/>
    <col min="13315" max="13315" width="10.77734375" style="56" customWidth="1"/>
    <col min="13316" max="13316" width="10.44140625" style="56" customWidth="1"/>
    <col min="13317" max="13317" width="7.77734375" style="56" customWidth="1"/>
    <col min="13318" max="13322" width="4.77734375" style="56" customWidth="1"/>
    <col min="13323" max="13323" width="5.33203125" style="56" customWidth="1"/>
    <col min="13324" max="13325" width="4.77734375" style="56" customWidth="1"/>
    <col min="13326" max="13326" width="8.77734375" style="56" customWidth="1"/>
    <col min="13327" max="13328" width="6.77734375" style="56" customWidth="1"/>
    <col min="13329" max="13568" width="9.33203125" style="56"/>
    <col min="13569" max="13569" width="4.77734375" style="56" customWidth="1"/>
    <col min="13570" max="13570" width="7.77734375" style="56" customWidth="1"/>
    <col min="13571" max="13571" width="10.77734375" style="56" customWidth="1"/>
    <col min="13572" max="13572" width="10.44140625" style="56" customWidth="1"/>
    <col min="13573" max="13573" width="7.77734375" style="56" customWidth="1"/>
    <col min="13574" max="13578" width="4.77734375" style="56" customWidth="1"/>
    <col min="13579" max="13579" width="5.33203125" style="56" customWidth="1"/>
    <col min="13580" max="13581" width="4.77734375" style="56" customWidth="1"/>
    <col min="13582" max="13582" width="8.77734375" style="56" customWidth="1"/>
    <col min="13583" max="13584" width="6.77734375" style="56" customWidth="1"/>
    <col min="13585" max="13824" width="9.33203125" style="56"/>
    <col min="13825" max="13825" width="4.77734375" style="56" customWidth="1"/>
    <col min="13826" max="13826" width="7.77734375" style="56" customWidth="1"/>
    <col min="13827" max="13827" width="10.77734375" style="56" customWidth="1"/>
    <col min="13828" max="13828" width="10.44140625" style="56" customWidth="1"/>
    <col min="13829" max="13829" width="7.77734375" style="56" customWidth="1"/>
    <col min="13830" max="13834" width="4.77734375" style="56" customWidth="1"/>
    <col min="13835" max="13835" width="5.33203125" style="56" customWidth="1"/>
    <col min="13836" max="13837" width="4.77734375" style="56" customWidth="1"/>
    <col min="13838" max="13838" width="8.77734375" style="56" customWidth="1"/>
    <col min="13839" max="13840" width="6.77734375" style="56" customWidth="1"/>
    <col min="13841" max="14080" width="9.33203125" style="56"/>
    <col min="14081" max="14081" width="4.77734375" style="56" customWidth="1"/>
    <col min="14082" max="14082" width="7.77734375" style="56" customWidth="1"/>
    <col min="14083" max="14083" width="10.77734375" style="56" customWidth="1"/>
    <col min="14084" max="14084" width="10.44140625" style="56" customWidth="1"/>
    <col min="14085" max="14085" width="7.77734375" style="56" customWidth="1"/>
    <col min="14086" max="14090" width="4.77734375" style="56" customWidth="1"/>
    <col min="14091" max="14091" width="5.33203125" style="56" customWidth="1"/>
    <col min="14092" max="14093" width="4.77734375" style="56" customWidth="1"/>
    <col min="14094" max="14094" width="8.77734375" style="56" customWidth="1"/>
    <col min="14095" max="14096" width="6.77734375" style="56" customWidth="1"/>
    <col min="14097" max="14336" width="9.33203125" style="56"/>
    <col min="14337" max="14337" width="4.77734375" style="56" customWidth="1"/>
    <col min="14338" max="14338" width="7.77734375" style="56" customWidth="1"/>
    <col min="14339" max="14339" width="10.77734375" style="56" customWidth="1"/>
    <col min="14340" max="14340" width="10.44140625" style="56" customWidth="1"/>
    <col min="14341" max="14341" width="7.77734375" style="56" customWidth="1"/>
    <col min="14342" max="14346" width="4.77734375" style="56" customWidth="1"/>
    <col min="14347" max="14347" width="5.33203125" style="56" customWidth="1"/>
    <col min="14348" max="14349" width="4.77734375" style="56" customWidth="1"/>
    <col min="14350" max="14350" width="8.77734375" style="56" customWidth="1"/>
    <col min="14351" max="14352" width="6.77734375" style="56" customWidth="1"/>
    <col min="14353" max="14592" width="9.33203125" style="56"/>
    <col min="14593" max="14593" width="4.77734375" style="56" customWidth="1"/>
    <col min="14594" max="14594" width="7.77734375" style="56" customWidth="1"/>
    <col min="14595" max="14595" width="10.77734375" style="56" customWidth="1"/>
    <col min="14596" max="14596" width="10.44140625" style="56" customWidth="1"/>
    <col min="14597" max="14597" width="7.77734375" style="56" customWidth="1"/>
    <col min="14598" max="14602" width="4.77734375" style="56" customWidth="1"/>
    <col min="14603" max="14603" width="5.33203125" style="56" customWidth="1"/>
    <col min="14604" max="14605" width="4.77734375" style="56" customWidth="1"/>
    <col min="14606" max="14606" width="8.77734375" style="56" customWidth="1"/>
    <col min="14607" max="14608" width="6.77734375" style="56" customWidth="1"/>
    <col min="14609" max="14848" width="9.33203125" style="56"/>
    <col min="14849" max="14849" width="4.77734375" style="56" customWidth="1"/>
    <col min="14850" max="14850" width="7.77734375" style="56" customWidth="1"/>
    <col min="14851" max="14851" width="10.77734375" style="56" customWidth="1"/>
    <col min="14852" max="14852" width="10.44140625" style="56" customWidth="1"/>
    <col min="14853" max="14853" width="7.77734375" style="56" customWidth="1"/>
    <col min="14854" max="14858" width="4.77734375" style="56" customWidth="1"/>
    <col min="14859" max="14859" width="5.33203125" style="56" customWidth="1"/>
    <col min="14860" max="14861" width="4.77734375" style="56" customWidth="1"/>
    <col min="14862" max="14862" width="8.77734375" style="56" customWidth="1"/>
    <col min="14863" max="14864" width="6.77734375" style="56" customWidth="1"/>
    <col min="14865" max="15104" width="9.33203125" style="56"/>
    <col min="15105" max="15105" width="4.77734375" style="56" customWidth="1"/>
    <col min="15106" max="15106" width="7.77734375" style="56" customWidth="1"/>
    <col min="15107" max="15107" width="10.77734375" style="56" customWidth="1"/>
    <col min="15108" max="15108" width="10.44140625" style="56" customWidth="1"/>
    <col min="15109" max="15109" width="7.77734375" style="56" customWidth="1"/>
    <col min="15110" max="15114" width="4.77734375" style="56" customWidth="1"/>
    <col min="15115" max="15115" width="5.33203125" style="56" customWidth="1"/>
    <col min="15116" max="15117" width="4.77734375" style="56" customWidth="1"/>
    <col min="15118" max="15118" width="8.77734375" style="56" customWidth="1"/>
    <col min="15119" max="15120" width="6.77734375" style="56" customWidth="1"/>
    <col min="15121" max="15360" width="9.33203125" style="56"/>
    <col min="15361" max="15361" width="4.77734375" style="56" customWidth="1"/>
    <col min="15362" max="15362" width="7.77734375" style="56" customWidth="1"/>
    <col min="15363" max="15363" width="10.77734375" style="56" customWidth="1"/>
    <col min="15364" max="15364" width="10.44140625" style="56" customWidth="1"/>
    <col min="15365" max="15365" width="7.77734375" style="56" customWidth="1"/>
    <col min="15366" max="15370" width="4.77734375" style="56" customWidth="1"/>
    <col min="15371" max="15371" width="5.33203125" style="56" customWidth="1"/>
    <col min="15372" max="15373" width="4.77734375" style="56" customWidth="1"/>
    <col min="15374" max="15374" width="8.77734375" style="56" customWidth="1"/>
    <col min="15375" max="15376" width="6.77734375" style="56" customWidth="1"/>
    <col min="15377" max="15616" width="9.33203125" style="56"/>
    <col min="15617" max="15617" width="4.77734375" style="56" customWidth="1"/>
    <col min="15618" max="15618" width="7.77734375" style="56" customWidth="1"/>
    <col min="15619" max="15619" width="10.77734375" style="56" customWidth="1"/>
    <col min="15620" max="15620" width="10.44140625" style="56" customWidth="1"/>
    <col min="15621" max="15621" width="7.77734375" style="56" customWidth="1"/>
    <col min="15622" max="15626" width="4.77734375" style="56" customWidth="1"/>
    <col min="15627" max="15627" width="5.33203125" style="56" customWidth="1"/>
    <col min="15628" max="15629" width="4.77734375" style="56" customWidth="1"/>
    <col min="15630" max="15630" width="8.77734375" style="56" customWidth="1"/>
    <col min="15631" max="15632" width="6.77734375" style="56" customWidth="1"/>
    <col min="15633" max="15872" width="9.33203125" style="56"/>
    <col min="15873" max="15873" width="4.77734375" style="56" customWidth="1"/>
    <col min="15874" max="15874" width="7.77734375" style="56" customWidth="1"/>
    <col min="15875" max="15875" width="10.77734375" style="56" customWidth="1"/>
    <col min="15876" max="15876" width="10.44140625" style="56" customWidth="1"/>
    <col min="15877" max="15877" width="7.77734375" style="56" customWidth="1"/>
    <col min="15878" max="15882" width="4.77734375" style="56" customWidth="1"/>
    <col min="15883" max="15883" width="5.33203125" style="56" customWidth="1"/>
    <col min="15884" max="15885" width="4.77734375" style="56" customWidth="1"/>
    <col min="15886" max="15886" width="8.77734375" style="56" customWidth="1"/>
    <col min="15887" max="15888" width="6.77734375" style="56" customWidth="1"/>
    <col min="15889" max="16128" width="9.33203125" style="56"/>
    <col min="16129" max="16129" width="4.77734375" style="56" customWidth="1"/>
    <col min="16130" max="16130" width="7.77734375" style="56" customWidth="1"/>
    <col min="16131" max="16131" width="10.77734375" style="56" customWidth="1"/>
    <col min="16132" max="16132" width="10.44140625" style="56" customWidth="1"/>
    <col min="16133" max="16133" width="7.77734375" style="56" customWidth="1"/>
    <col min="16134" max="16138" width="4.77734375" style="56" customWidth="1"/>
    <col min="16139" max="16139" width="5.33203125" style="56" customWidth="1"/>
    <col min="16140" max="16141" width="4.77734375" style="56" customWidth="1"/>
    <col min="16142" max="16142" width="8.77734375" style="56" customWidth="1"/>
    <col min="16143" max="16144" width="6.77734375" style="56" customWidth="1"/>
    <col min="16145" max="16384" width="9.33203125" style="56"/>
  </cols>
  <sheetData>
    <row r="2" spans="1:16" ht="15.9" customHeight="1">
      <c r="A2" s="54" t="s">
        <v>690</v>
      </c>
      <c r="B2" s="55"/>
      <c r="C2" s="1087" t="s">
        <v>49</v>
      </c>
      <c r="D2" s="1087"/>
      <c r="E2" s="1087"/>
      <c r="F2" s="1087"/>
      <c r="G2" s="1087"/>
      <c r="H2" s="1087"/>
      <c r="I2" s="1087"/>
      <c r="J2" s="1087"/>
      <c r="K2" s="1087"/>
      <c r="L2" s="1087"/>
      <c r="M2" s="1087"/>
      <c r="N2" s="1087"/>
      <c r="O2" s="55"/>
      <c r="P2" s="55"/>
    </row>
    <row r="3" spans="1:16" ht="12" customHeight="1"/>
    <row r="4" spans="1:16" s="58" customFormat="1" ht="15.9" customHeight="1">
      <c r="A4" s="1088" t="s">
        <v>50</v>
      </c>
      <c r="B4" s="1088"/>
      <c r="C4" s="1088"/>
      <c r="D4" s="1088"/>
      <c r="E4" s="1088"/>
      <c r="F4" s="57"/>
      <c r="G4" s="57"/>
      <c r="H4" s="57"/>
      <c r="I4" s="57"/>
      <c r="J4" s="57"/>
      <c r="K4" s="57"/>
      <c r="L4" s="57"/>
      <c r="M4" s="1089" t="s">
        <v>51</v>
      </c>
      <c r="N4" s="1089"/>
      <c r="O4" s="1090" t="s">
        <v>689</v>
      </c>
      <c r="P4" s="1090"/>
    </row>
    <row r="5" spans="1:16" s="59" customFormat="1" ht="15.9" customHeight="1">
      <c r="A5" s="1079" t="s">
        <v>52</v>
      </c>
      <c r="B5" s="1079"/>
      <c r="C5" s="1091" t="s">
        <v>691</v>
      </c>
      <c r="D5" s="1092"/>
      <c r="E5" s="1092"/>
      <c r="F5" s="1092"/>
      <c r="G5" s="1092"/>
      <c r="H5" s="1092"/>
      <c r="I5" s="1092"/>
      <c r="J5" s="1092"/>
      <c r="K5" s="1092"/>
      <c r="L5" s="1092"/>
      <c r="M5" s="1092"/>
      <c r="N5" s="1092"/>
      <c r="O5" s="1092"/>
      <c r="P5" s="1093"/>
    </row>
    <row r="6" spans="1:16" s="59" customFormat="1" ht="15.9" customHeight="1">
      <c r="A6" s="1079"/>
      <c r="B6" s="1079"/>
      <c r="C6" s="1094"/>
      <c r="D6" s="1094"/>
      <c r="E6" s="1094"/>
      <c r="F6" s="1094"/>
      <c r="G6" s="1094"/>
      <c r="H6" s="1094"/>
      <c r="I6" s="1094"/>
      <c r="J6" s="1094"/>
      <c r="K6" s="1094"/>
      <c r="L6" s="1094"/>
      <c r="M6" s="1094"/>
      <c r="N6" s="1094"/>
      <c r="O6" s="1094"/>
      <c r="P6" s="1094"/>
    </row>
    <row r="7" spans="1:16" s="59" customFormat="1" ht="15.9" customHeight="1">
      <c r="A7" s="1079" t="s">
        <v>53</v>
      </c>
      <c r="B7" s="1079"/>
      <c r="C7" s="1080" t="s">
        <v>692</v>
      </c>
      <c r="D7" s="1081"/>
      <c r="E7" s="1081"/>
      <c r="F7" s="1081"/>
      <c r="G7" s="1081"/>
      <c r="H7" s="1081"/>
      <c r="I7" s="1081"/>
      <c r="J7" s="1081"/>
      <c r="K7" s="1081"/>
      <c r="L7" s="1081"/>
      <c r="M7" s="1081"/>
      <c r="N7" s="1081"/>
      <c r="O7" s="1081"/>
      <c r="P7" s="1082"/>
    </row>
    <row r="8" spans="1:16" s="59" customFormat="1" ht="15.9" customHeight="1">
      <c r="A8" s="1079" t="s">
        <v>54</v>
      </c>
      <c r="B8" s="1079"/>
      <c r="C8" s="1080" t="s">
        <v>693</v>
      </c>
      <c r="D8" s="1081"/>
      <c r="E8" s="1081"/>
      <c r="F8" s="1081"/>
      <c r="G8" s="1081"/>
      <c r="H8" s="1081"/>
      <c r="I8" s="1081"/>
      <c r="J8" s="1081"/>
      <c r="K8" s="1081"/>
      <c r="L8" s="1081"/>
      <c r="M8" s="1081"/>
      <c r="N8" s="1081"/>
      <c r="O8" s="1081"/>
      <c r="P8" s="1082"/>
    </row>
    <row r="9" spans="1:16" s="59" customFormat="1" ht="21.75" customHeight="1">
      <c r="A9" s="1095" t="s">
        <v>660</v>
      </c>
      <c r="B9" s="1096"/>
      <c r="C9" s="1080">
        <v>1974</v>
      </c>
      <c r="D9" s="1081"/>
      <c r="E9" s="1081"/>
      <c r="F9" s="1081"/>
      <c r="G9" s="1081"/>
      <c r="H9" s="1081"/>
      <c r="I9" s="1081"/>
      <c r="J9" s="1081"/>
      <c r="K9" s="1081"/>
      <c r="L9" s="1081"/>
      <c r="M9" s="1081"/>
      <c r="N9" s="1081"/>
      <c r="O9" s="1081"/>
      <c r="P9" s="1082"/>
    </row>
    <row r="10" spans="1:16" s="59" customFormat="1" ht="24" customHeight="1">
      <c r="A10" s="1095" t="s">
        <v>279</v>
      </c>
      <c r="B10" s="1096"/>
      <c r="C10" s="1080" t="s">
        <v>694</v>
      </c>
      <c r="D10" s="1081"/>
      <c r="E10" s="1081"/>
      <c r="F10" s="1081"/>
      <c r="G10" s="1081"/>
      <c r="H10" s="1081"/>
      <c r="I10" s="1081"/>
      <c r="J10" s="1081"/>
      <c r="K10" s="1081"/>
      <c r="L10" s="1081"/>
      <c r="M10" s="1081"/>
      <c r="N10" s="1081"/>
      <c r="O10" s="1081"/>
      <c r="P10" s="1082"/>
    </row>
    <row r="11" spans="1:16" s="59" customFormat="1" ht="33" customHeight="1">
      <c r="A11" s="1079" t="s">
        <v>280</v>
      </c>
      <c r="B11" s="1079"/>
      <c r="C11" s="1083" t="s">
        <v>695</v>
      </c>
      <c r="D11" s="1083"/>
      <c r="E11" s="1083"/>
      <c r="F11" s="1083"/>
      <c r="G11" s="1083"/>
      <c r="H11" s="1083"/>
      <c r="I11" s="1083"/>
      <c r="J11" s="1083"/>
      <c r="K11" s="1083"/>
      <c r="L11" s="1083"/>
      <c r="M11" s="1083"/>
      <c r="N11" s="1083"/>
      <c r="O11" s="1083"/>
      <c r="P11" s="1083"/>
    </row>
    <row r="12" spans="1:16" s="59" customFormat="1" ht="12" customHeight="1">
      <c r="A12" s="60"/>
      <c r="B12" s="60"/>
      <c r="C12" s="60"/>
      <c r="D12" s="60"/>
      <c r="E12" s="60"/>
      <c r="F12" s="60"/>
      <c r="G12" s="60"/>
      <c r="H12" s="60"/>
      <c r="I12" s="60"/>
    </row>
    <row r="13" spans="1:16" s="59" customFormat="1" ht="20.100000000000001" customHeight="1">
      <c r="A13" s="1084" t="s">
        <v>55</v>
      </c>
      <c r="B13" s="1084"/>
      <c r="C13" s="1084"/>
      <c r="D13" s="1084"/>
      <c r="E13" s="1085" t="s">
        <v>56</v>
      </c>
      <c r="F13" s="1085"/>
      <c r="G13" s="1085"/>
      <c r="H13" s="1085"/>
      <c r="I13" s="1085"/>
      <c r="J13" s="1085"/>
      <c r="K13" s="1085"/>
      <c r="L13" s="1086" t="s">
        <v>57</v>
      </c>
      <c r="M13" s="1086"/>
      <c r="N13" s="1086"/>
      <c r="O13" s="1086"/>
      <c r="P13" s="1086"/>
    </row>
    <row r="14" spans="1:16" s="59" customFormat="1" ht="17.100000000000001" customHeight="1">
      <c r="A14" s="1075" t="s">
        <v>696</v>
      </c>
      <c r="B14" s="1076"/>
      <c r="C14" s="1076"/>
      <c r="D14" s="1076"/>
      <c r="E14" s="1077" t="s">
        <v>697</v>
      </c>
      <c r="F14" s="1077"/>
      <c r="G14" s="1077"/>
      <c r="H14" s="1077"/>
      <c r="I14" s="1077"/>
      <c r="J14" s="1077"/>
      <c r="K14" s="1077"/>
      <c r="L14" s="1057" t="s">
        <v>698</v>
      </c>
      <c r="M14" s="1057"/>
      <c r="N14" s="1057"/>
      <c r="O14" s="1057"/>
      <c r="P14" s="1057"/>
    </row>
    <row r="15" spans="1:16" s="59" customFormat="1" ht="17.100000000000001" customHeight="1">
      <c r="A15" s="1078"/>
      <c r="B15" s="1078"/>
      <c r="C15" s="1078"/>
      <c r="D15" s="1078"/>
      <c r="E15" s="1077"/>
      <c r="F15" s="1077"/>
      <c r="G15" s="1077"/>
      <c r="H15" s="1077"/>
      <c r="I15" s="1077"/>
      <c r="J15" s="1077"/>
      <c r="K15" s="1077"/>
      <c r="L15" s="1057"/>
      <c r="M15" s="1057"/>
      <c r="N15" s="1057"/>
      <c r="O15" s="1057"/>
      <c r="P15" s="1057"/>
    </row>
    <row r="16" spans="1:16" ht="12" customHeight="1">
      <c r="A16" s="61"/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</row>
    <row r="17" spans="1:16" s="59" customFormat="1" ht="26.25" customHeight="1">
      <c r="A17" s="1011" t="s">
        <v>58</v>
      </c>
      <c r="B17" s="1011"/>
      <c r="C17" s="1011"/>
      <c r="D17" s="1011"/>
      <c r="E17" s="1072" t="s">
        <v>59</v>
      </c>
      <c r="F17" s="1072"/>
      <c r="G17" s="1072"/>
      <c r="H17" s="1072"/>
      <c r="I17" s="1072"/>
      <c r="J17" s="1072"/>
      <c r="K17" s="1073"/>
      <c r="L17" s="1074" t="s">
        <v>60</v>
      </c>
      <c r="M17" s="1074"/>
      <c r="N17" s="1074"/>
      <c r="O17" s="1074" t="s">
        <v>61</v>
      </c>
      <c r="P17" s="1074"/>
    </row>
    <row r="18" spans="1:16" s="59" customFormat="1" ht="15.9" customHeight="1">
      <c r="A18" s="1011" t="s">
        <v>9</v>
      </c>
      <c r="B18" s="1011"/>
      <c r="C18" s="1011"/>
      <c r="D18" s="1011"/>
      <c r="E18" s="1067" t="s">
        <v>699</v>
      </c>
      <c r="F18" s="1068"/>
      <c r="G18" s="1068"/>
      <c r="H18" s="1068"/>
      <c r="I18" s="1068"/>
      <c r="J18" s="1068"/>
      <c r="K18" s="1069"/>
      <c r="L18" s="1070" t="s">
        <v>700</v>
      </c>
      <c r="M18" s="1070"/>
      <c r="N18" s="1070"/>
      <c r="O18" s="1071" t="s">
        <v>701</v>
      </c>
      <c r="P18" s="1071"/>
    </row>
    <row r="19" spans="1:16" s="59" customFormat="1" ht="21" customHeight="1">
      <c r="A19" s="1011" t="s">
        <v>62</v>
      </c>
      <c r="B19" s="1011"/>
      <c r="C19" s="1011"/>
      <c r="D19" s="1011"/>
      <c r="E19" s="1067" t="s">
        <v>702</v>
      </c>
      <c r="F19" s="1068"/>
      <c r="G19" s="1068"/>
      <c r="H19" s="1068"/>
      <c r="I19" s="1068"/>
      <c r="J19" s="1068"/>
      <c r="K19" s="1069"/>
      <c r="L19" s="1070" t="s">
        <v>703</v>
      </c>
      <c r="M19" s="1070"/>
      <c r="N19" s="1070"/>
      <c r="O19" s="1071" t="s">
        <v>698</v>
      </c>
      <c r="P19" s="1071"/>
    </row>
    <row r="20" spans="1:16" s="59" customFormat="1" ht="15.9" customHeight="1">
      <c r="A20" s="1011" t="s">
        <v>63</v>
      </c>
      <c r="B20" s="1011"/>
      <c r="C20" s="1011"/>
      <c r="D20" s="1011"/>
      <c r="E20" s="1067" t="s">
        <v>704</v>
      </c>
      <c r="F20" s="1068"/>
      <c r="G20" s="1068"/>
      <c r="H20" s="1068"/>
      <c r="I20" s="1068"/>
      <c r="J20" s="1068"/>
      <c r="K20" s="1069"/>
      <c r="L20" s="1070" t="s">
        <v>705</v>
      </c>
      <c r="M20" s="1070"/>
      <c r="N20" s="1070"/>
      <c r="O20" s="1071" t="s">
        <v>706</v>
      </c>
      <c r="P20" s="1071"/>
    </row>
    <row r="21" spans="1:16" s="59" customFormat="1" ht="15.9" customHeight="1">
      <c r="A21" s="1011" t="s">
        <v>64</v>
      </c>
      <c r="B21" s="1011"/>
      <c r="C21" s="1011"/>
      <c r="D21" s="1011"/>
      <c r="E21" s="1067" t="s">
        <v>707</v>
      </c>
      <c r="F21" s="1068"/>
      <c r="G21" s="1068"/>
      <c r="H21" s="1068"/>
      <c r="I21" s="1068"/>
      <c r="J21" s="1068"/>
      <c r="K21" s="1069"/>
      <c r="L21" s="1070" t="s">
        <v>708</v>
      </c>
      <c r="M21" s="1070"/>
      <c r="N21" s="1070"/>
      <c r="O21" s="1071" t="s">
        <v>706</v>
      </c>
      <c r="P21" s="1071"/>
    </row>
    <row r="22" spans="1:16" s="59" customFormat="1" ht="15.9" customHeight="1">
      <c r="A22" s="1011" t="s">
        <v>65</v>
      </c>
      <c r="B22" s="1011"/>
      <c r="C22" s="1011"/>
      <c r="D22" s="1011"/>
      <c r="E22" s="1067"/>
      <c r="F22" s="1068"/>
      <c r="G22" s="1068"/>
      <c r="H22" s="1068"/>
      <c r="I22" s="1068"/>
      <c r="J22" s="1068"/>
      <c r="K22" s="1069"/>
      <c r="L22" s="1070"/>
      <c r="M22" s="1070"/>
      <c r="N22" s="1070"/>
      <c r="O22" s="1071"/>
      <c r="P22" s="1071"/>
    </row>
    <row r="23" spans="1:16" s="59" customFormat="1" ht="15.9" customHeight="1">
      <c r="A23" s="1011" t="s">
        <v>66</v>
      </c>
      <c r="B23" s="1011"/>
      <c r="C23" s="1011"/>
      <c r="D23" s="1011"/>
      <c r="E23" s="1067" t="s">
        <v>709</v>
      </c>
      <c r="F23" s="1068"/>
      <c r="G23" s="1068"/>
      <c r="H23" s="1068"/>
      <c r="I23" s="1068"/>
      <c r="J23" s="1068"/>
      <c r="K23" s="1069"/>
      <c r="L23" s="1070" t="s">
        <v>710</v>
      </c>
      <c r="M23" s="1070"/>
      <c r="N23" s="1070"/>
      <c r="O23" s="1071" t="s">
        <v>697</v>
      </c>
      <c r="P23" s="1071"/>
    </row>
    <row r="24" spans="1:16" s="59" customFormat="1" ht="15.9" customHeight="1">
      <c r="A24" s="1011" t="s">
        <v>67</v>
      </c>
      <c r="B24" s="1011"/>
      <c r="C24" s="1011"/>
      <c r="D24" s="1011"/>
      <c r="E24" s="1067" t="s">
        <v>711</v>
      </c>
      <c r="F24" s="1068"/>
      <c r="G24" s="1068"/>
      <c r="H24" s="1068"/>
      <c r="I24" s="1068"/>
      <c r="J24" s="1068"/>
      <c r="K24" s="1069"/>
      <c r="L24" s="1070" t="s">
        <v>712</v>
      </c>
      <c r="M24" s="1070"/>
      <c r="N24" s="1070"/>
      <c r="O24" s="1071" t="s">
        <v>713</v>
      </c>
      <c r="P24" s="1071"/>
    </row>
    <row r="25" spans="1:16" s="59" customFormat="1" ht="12" customHeight="1">
      <c r="A25" s="1058"/>
      <c r="B25" s="1058"/>
      <c r="C25" s="1058"/>
      <c r="D25" s="1058"/>
      <c r="E25" s="1058"/>
      <c r="F25" s="1058"/>
      <c r="G25" s="1058"/>
      <c r="H25" s="1058"/>
      <c r="I25" s="1058"/>
      <c r="J25" s="1058"/>
      <c r="K25" s="1058"/>
      <c r="L25" s="1058"/>
      <c r="M25" s="1058"/>
      <c r="N25" s="1058"/>
      <c r="O25" s="1058"/>
      <c r="P25" s="1058"/>
    </row>
    <row r="26" spans="1:16" s="62" customFormat="1" ht="15.9" customHeight="1">
      <c r="A26" s="1059" t="s">
        <v>68</v>
      </c>
      <c r="B26" s="1060"/>
      <c r="C26" s="1060"/>
      <c r="D26" s="1060"/>
      <c r="E26" s="1061"/>
      <c r="F26" s="1062">
        <v>725</v>
      </c>
      <c r="G26" s="1063"/>
      <c r="H26" s="1064" t="s">
        <v>69</v>
      </c>
      <c r="I26" s="1065"/>
      <c r="J26" s="1065"/>
      <c r="K26" s="1065"/>
      <c r="L26" s="1065"/>
      <c r="M26" s="1065"/>
      <c r="N26" s="1066"/>
      <c r="O26" s="1012">
        <v>33</v>
      </c>
      <c r="P26" s="1012"/>
    </row>
    <row r="27" spans="1:16" s="59" customFormat="1" ht="12" customHeight="1">
      <c r="A27" s="1058" t="s">
        <v>70</v>
      </c>
      <c r="B27" s="1058"/>
      <c r="C27" s="1058"/>
      <c r="D27" s="1058"/>
      <c r="E27" s="1058"/>
      <c r="F27" s="1058"/>
      <c r="G27" s="1058"/>
      <c r="H27" s="1058"/>
      <c r="I27" s="1058"/>
      <c r="J27" s="1058"/>
      <c r="K27" s="1058"/>
      <c r="L27" s="1058"/>
      <c r="M27" s="1058"/>
      <c r="N27" s="1058"/>
      <c r="O27" s="1058"/>
      <c r="P27" s="1058"/>
    </row>
    <row r="28" spans="1:16" s="59" customFormat="1" ht="12" customHeight="1">
      <c r="A28" s="63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</row>
    <row r="29" spans="1:16" s="59" customFormat="1" ht="12" customHeight="1">
      <c r="A29" s="1041" t="s">
        <v>71</v>
      </c>
      <c r="B29" s="1041"/>
      <c r="C29" s="1041"/>
      <c r="D29" s="1040">
        <v>2</v>
      </c>
      <c r="E29" s="1042" t="s">
        <v>72</v>
      </c>
      <c r="F29" s="1044"/>
      <c r="G29" s="1040">
        <v>2</v>
      </c>
      <c r="H29" s="1040"/>
      <c r="I29" s="1057" t="s">
        <v>73</v>
      </c>
      <c r="J29" s="1057"/>
      <c r="K29" s="1057"/>
      <c r="L29" s="1041" t="s">
        <v>74</v>
      </c>
      <c r="M29" s="1041"/>
      <c r="N29" s="1041"/>
      <c r="O29" s="1040">
        <v>18</v>
      </c>
      <c r="P29" s="1040"/>
    </row>
    <row r="30" spans="1:16" s="59" customFormat="1" ht="12" customHeight="1">
      <c r="A30" s="1041"/>
      <c r="B30" s="1041"/>
      <c r="C30" s="1041"/>
      <c r="D30" s="1040"/>
      <c r="E30" s="1048"/>
      <c r="F30" s="1050"/>
      <c r="G30" s="1040"/>
      <c r="H30" s="1040"/>
      <c r="I30" s="1057"/>
      <c r="J30" s="1057"/>
      <c r="K30" s="1057"/>
      <c r="L30" s="1041" t="s">
        <v>75</v>
      </c>
      <c r="M30" s="1041"/>
      <c r="N30" s="1041"/>
      <c r="O30" s="1040">
        <v>15</v>
      </c>
      <c r="P30" s="1040"/>
    </row>
    <row r="31" spans="1:16" s="59" customFormat="1" ht="12" customHeight="1">
      <c r="A31" s="63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</row>
    <row r="32" spans="1:16" s="59" customFormat="1" ht="15.9" customHeight="1">
      <c r="A32" s="1042" t="s">
        <v>76</v>
      </c>
      <c r="B32" s="1043"/>
      <c r="C32" s="1044"/>
      <c r="D32" s="1041" t="s">
        <v>77</v>
      </c>
      <c r="E32" s="1041"/>
      <c r="F32" s="1041"/>
      <c r="G32" s="1041"/>
      <c r="H32" s="1041"/>
      <c r="I32" s="1041"/>
      <c r="J32" s="1041"/>
      <c r="K32" s="1041"/>
      <c r="L32" s="1041"/>
      <c r="M32" s="1041"/>
      <c r="N32" s="1041"/>
      <c r="O32" s="1051">
        <v>1</v>
      </c>
      <c r="P32" s="1052"/>
    </row>
    <row r="33" spans="1:16" s="59" customFormat="1" ht="15.9" customHeight="1">
      <c r="A33" s="1045"/>
      <c r="B33" s="1046"/>
      <c r="C33" s="1047"/>
      <c r="D33" s="1041" t="s">
        <v>78</v>
      </c>
      <c r="E33" s="1041"/>
      <c r="F33" s="1041"/>
      <c r="G33" s="1041"/>
      <c r="H33" s="1041"/>
      <c r="I33" s="1041"/>
      <c r="J33" s="1041"/>
      <c r="K33" s="1041"/>
      <c r="L33" s="1041"/>
      <c r="M33" s="1041"/>
      <c r="N33" s="1041"/>
      <c r="O33" s="1053"/>
      <c r="P33" s="1054"/>
    </row>
    <row r="34" spans="1:16" s="59" customFormat="1" ht="15.9" customHeight="1">
      <c r="A34" s="1045"/>
      <c r="B34" s="1046"/>
      <c r="C34" s="1047"/>
      <c r="D34" s="1041" t="s">
        <v>79</v>
      </c>
      <c r="E34" s="1041"/>
      <c r="F34" s="1041"/>
      <c r="G34" s="1041"/>
      <c r="H34" s="1041"/>
      <c r="I34" s="1041"/>
      <c r="J34" s="1041"/>
      <c r="K34" s="1041"/>
      <c r="L34" s="1041"/>
      <c r="M34" s="1041"/>
      <c r="N34" s="1041"/>
      <c r="O34" s="1053"/>
      <c r="P34" s="1054"/>
    </row>
    <row r="35" spans="1:16" s="59" customFormat="1" ht="15.9" customHeight="1">
      <c r="A35" s="1048"/>
      <c r="B35" s="1049"/>
      <c r="C35" s="1050"/>
      <c r="D35" s="1041" t="s">
        <v>80</v>
      </c>
      <c r="E35" s="1041"/>
      <c r="F35" s="1041"/>
      <c r="G35" s="1041"/>
      <c r="H35" s="1041"/>
      <c r="I35" s="1041"/>
      <c r="J35" s="1041"/>
      <c r="K35" s="1041"/>
      <c r="L35" s="1041"/>
      <c r="M35" s="1041"/>
      <c r="N35" s="1041"/>
      <c r="O35" s="1055"/>
      <c r="P35" s="1056"/>
    </row>
    <row r="36" spans="1:16" s="59" customFormat="1" ht="12" customHeight="1">
      <c r="A36" s="63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</row>
    <row r="37" spans="1:16" s="59" customFormat="1" ht="15.9" customHeight="1">
      <c r="A37" s="1011" t="s">
        <v>81</v>
      </c>
      <c r="B37" s="1011"/>
      <c r="C37" s="64" t="s">
        <v>82</v>
      </c>
      <c r="D37" s="65"/>
      <c r="E37" s="1006" t="s">
        <v>83</v>
      </c>
      <c r="F37" s="1007"/>
      <c r="G37" s="1007"/>
      <c r="H37" s="1007"/>
      <c r="I37" s="1007"/>
      <c r="J37" s="1007"/>
      <c r="K37" s="1007"/>
      <c r="L37" s="1007"/>
      <c r="M37" s="1007"/>
      <c r="N37" s="1008"/>
      <c r="O37" s="1013">
        <v>1</v>
      </c>
      <c r="P37" s="1014"/>
    </row>
    <row r="38" spans="1:16" s="59" customFormat="1" ht="15.9" customHeight="1">
      <c r="A38" s="1011"/>
      <c r="B38" s="1011"/>
      <c r="C38" s="1036" t="s">
        <v>84</v>
      </c>
      <c r="D38" s="1038"/>
      <c r="E38" s="1006" t="s">
        <v>85</v>
      </c>
      <c r="F38" s="1007"/>
      <c r="G38" s="1007"/>
      <c r="H38" s="1007"/>
      <c r="I38" s="1007"/>
      <c r="J38" s="1007"/>
      <c r="K38" s="1007"/>
      <c r="L38" s="1007"/>
      <c r="M38" s="1007"/>
      <c r="N38" s="1008"/>
      <c r="O38" s="1015"/>
      <c r="P38" s="1016"/>
    </row>
    <row r="39" spans="1:16" s="59" customFormat="1" ht="15.9" customHeight="1">
      <c r="A39" s="1011"/>
      <c r="B39" s="1011"/>
      <c r="C39" s="1037"/>
      <c r="D39" s="1039"/>
      <c r="E39" s="1006" t="s">
        <v>86</v>
      </c>
      <c r="F39" s="1007"/>
      <c r="G39" s="1007"/>
      <c r="H39" s="1007"/>
      <c r="I39" s="1007"/>
      <c r="J39" s="1007"/>
      <c r="K39" s="1007"/>
      <c r="L39" s="1007"/>
      <c r="M39" s="1007"/>
      <c r="N39" s="1008"/>
      <c r="O39" s="1015"/>
      <c r="P39" s="1016"/>
    </row>
    <row r="40" spans="1:16" s="59" customFormat="1" ht="15.9" customHeight="1">
      <c r="A40" s="1011"/>
      <c r="B40" s="1011"/>
      <c r="C40" s="66" t="s">
        <v>87</v>
      </c>
      <c r="D40" s="65"/>
      <c r="E40" s="1006" t="s">
        <v>88</v>
      </c>
      <c r="F40" s="1007"/>
      <c r="G40" s="1007"/>
      <c r="H40" s="1007"/>
      <c r="I40" s="1007"/>
      <c r="J40" s="1007"/>
      <c r="K40" s="1007"/>
      <c r="L40" s="1007"/>
      <c r="M40" s="1007"/>
      <c r="N40" s="1008"/>
      <c r="O40" s="1017"/>
      <c r="P40" s="1018"/>
    </row>
    <row r="41" spans="1:16" s="59" customFormat="1" ht="12" customHeight="1">
      <c r="A41" s="63"/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</row>
    <row r="42" spans="1:16" s="268" customFormat="1" ht="18" customHeight="1">
      <c r="A42" s="1019" t="s">
        <v>270</v>
      </c>
      <c r="B42" s="1020"/>
      <c r="C42" s="1020"/>
      <c r="D42" s="1021"/>
      <c r="E42" s="1025" t="s">
        <v>271</v>
      </c>
      <c r="F42" s="1026"/>
      <c r="G42" s="1026"/>
      <c r="H42" s="1027"/>
      <c r="I42" s="1025" t="s">
        <v>272</v>
      </c>
      <c r="J42" s="1026"/>
      <c r="K42" s="1026"/>
      <c r="L42" s="1026"/>
      <c r="M42" s="1027"/>
      <c r="N42" s="1028" t="s">
        <v>137</v>
      </c>
      <c r="O42" s="1030">
        <f>E43+I43</f>
        <v>10633</v>
      </c>
      <c r="P42" s="1031"/>
    </row>
    <row r="43" spans="1:16" s="268" customFormat="1" ht="18" customHeight="1">
      <c r="A43" s="1022"/>
      <c r="B43" s="1023"/>
      <c r="C43" s="1023"/>
      <c r="D43" s="1024"/>
      <c r="E43" s="1034">
        <v>6688</v>
      </c>
      <c r="F43" s="1035"/>
      <c r="G43" s="1035"/>
      <c r="H43" s="269" t="s">
        <v>273</v>
      </c>
      <c r="I43" s="1034">
        <v>3945</v>
      </c>
      <c r="J43" s="1035"/>
      <c r="K43" s="1035"/>
      <c r="L43" s="1035"/>
      <c r="M43" s="269" t="s">
        <v>273</v>
      </c>
      <c r="N43" s="1029"/>
      <c r="O43" s="1032"/>
      <c r="P43" s="1033"/>
    </row>
    <row r="44" spans="1:16" s="59" customFormat="1" ht="27.75" customHeight="1">
      <c r="A44" s="63"/>
      <c r="B44" s="63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</row>
    <row r="45" spans="1:16" s="59" customFormat="1" ht="15.9" customHeight="1">
      <c r="A45" s="1011" t="s">
        <v>89</v>
      </c>
      <c r="B45" s="1011"/>
      <c r="C45" s="1011" t="s">
        <v>90</v>
      </c>
      <c r="D45" s="1011"/>
      <c r="E45" s="1011"/>
      <c r="F45" s="1011"/>
      <c r="G45" s="1011"/>
      <c r="H45" s="1011"/>
      <c r="I45" s="1011"/>
      <c r="J45" s="1011"/>
      <c r="K45" s="1011"/>
      <c r="L45" s="1011"/>
      <c r="M45" s="1011"/>
      <c r="N45" s="1011"/>
      <c r="O45" s="1013">
        <v>1</v>
      </c>
      <c r="P45" s="1014"/>
    </row>
    <row r="46" spans="1:16" s="59" customFormat="1" ht="15.9" customHeight="1">
      <c r="A46" s="1011"/>
      <c r="B46" s="1011"/>
      <c r="C46" s="1011" t="s">
        <v>91</v>
      </c>
      <c r="D46" s="1011"/>
      <c r="E46" s="1011"/>
      <c r="F46" s="1011"/>
      <c r="G46" s="1011"/>
      <c r="H46" s="1011"/>
      <c r="I46" s="1011"/>
      <c r="J46" s="1011"/>
      <c r="K46" s="1011"/>
      <c r="L46" s="1011"/>
      <c r="M46" s="1011"/>
      <c r="N46" s="1011"/>
      <c r="O46" s="1015"/>
      <c r="P46" s="1016"/>
    </row>
    <row r="47" spans="1:16" s="59" customFormat="1" ht="15.9" customHeight="1">
      <c r="A47" s="1011"/>
      <c r="B47" s="1011"/>
      <c r="C47" s="1011" t="s">
        <v>92</v>
      </c>
      <c r="D47" s="1011"/>
      <c r="E47" s="1011"/>
      <c r="F47" s="1011"/>
      <c r="G47" s="1011"/>
      <c r="H47" s="1011"/>
      <c r="I47" s="1011"/>
      <c r="J47" s="1011"/>
      <c r="K47" s="1011"/>
      <c r="L47" s="1011"/>
      <c r="M47" s="1011"/>
      <c r="N47" s="1011"/>
      <c r="O47" s="1015"/>
      <c r="P47" s="1016"/>
    </row>
    <row r="48" spans="1:16" s="59" customFormat="1" ht="15.9" customHeight="1">
      <c r="A48" s="1011"/>
      <c r="B48" s="1011"/>
      <c r="C48" s="1011" t="s">
        <v>93</v>
      </c>
      <c r="D48" s="1011"/>
      <c r="E48" s="1011"/>
      <c r="F48" s="1011"/>
      <c r="G48" s="1011"/>
      <c r="H48" s="1011"/>
      <c r="I48" s="1011"/>
      <c r="J48" s="1011"/>
      <c r="K48" s="1011"/>
      <c r="L48" s="1011"/>
      <c r="M48" s="1011"/>
      <c r="N48" s="1011"/>
      <c r="O48" s="1015"/>
      <c r="P48" s="1016"/>
    </row>
    <row r="49" spans="1:16" s="59" customFormat="1" ht="15.9" customHeight="1">
      <c r="A49" s="1011"/>
      <c r="B49" s="1011"/>
      <c r="C49" s="1011" t="s">
        <v>94</v>
      </c>
      <c r="D49" s="1011"/>
      <c r="E49" s="1011"/>
      <c r="F49" s="1011"/>
      <c r="G49" s="1011"/>
      <c r="H49" s="1011"/>
      <c r="I49" s="1011"/>
      <c r="J49" s="1011"/>
      <c r="K49" s="1011"/>
      <c r="L49" s="1011"/>
      <c r="M49" s="1011"/>
      <c r="N49" s="1011"/>
      <c r="O49" s="1017"/>
      <c r="P49" s="1018"/>
    </row>
    <row r="50" spans="1:16" s="59" customFormat="1" ht="12" customHeight="1">
      <c r="A50" s="63"/>
      <c r="B50" s="63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</row>
    <row r="51" spans="1:16" s="59" customFormat="1" ht="15.9" customHeight="1">
      <c r="A51" s="1011" t="s">
        <v>95</v>
      </c>
      <c r="B51" s="1011"/>
      <c r="C51" s="1011" t="s">
        <v>96</v>
      </c>
      <c r="D51" s="1011"/>
      <c r="E51" s="1011"/>
      <c r="F51" s="1011"/>
      <c r="G51" s="1011"/>
      <c r="H51" s="1011"/>
      <c r="I51" s="1011"/>
      <c r="J51" s="1011"/>
      <c r="K51" s="1011"/>
      <c r="L51" s="1011"/>
      <c r="M51" s="1011"/>
      <c r="N51" s="1011"/>
      <c r="O51" s="1012">
        <v>2</v>
      </c>
      <c r="P51" s="1012"/>
    </row>
    <row r="52" spans="1:16" s="59" customFormat="1" ht="15.9" customHeight="1">
      <c r="A52" s="1011"/>
      <c r="B52" s="1011"/>
      <c r="C52" s="1011" t="s">
        <v>97</v>
      </c>
      <c r="D52" s="1011"/>
      <c r="E52" s="1011"/>
      <c r="F52" s="1011"/>
      <c r="G52" s="1011"/>
      <c r="H52" s="1011"/>
      <c r="I52" s="1011"/>
      <c r="J52" s="1011"/>
      <c r="K52" s="1011"/>
      <c r="L52" s="1011"/>
      <c r="M52" s="1011"/>
      <c r="N52" s="1011"/>
      <c r="O52" s="1012"/>
      <c r="P52" s="1012"/>
    </row>
    <row r="53" spans="1:16" s="59" customFormat="1" ht="15.9" customHeight="1">
      <c r="A53" s="1011"/>
      <c r="B53" s="1011"/>
      <c r="C53" s="1011" t="s">
        <v>98</v>
      </c>
      <c r="D53" s="1011"/>
      <c r="E53" s="1011"/>
      <c r="F53" s="1011"/>
      <c r="G53" s="1011"/>
      <c r="H53" s="1011"/>
      <c r="I53" s="1011"/>
      <c r="J53" s="1011"/>
      <c r="K53" s="1011"/>
      <c r="L53" s="1011"/>
      <c r="M53" s="1011"/>
      <c r="N53" s="1011"/>
      <c r="O53" s="1012"/>
      <c r="P53" s="1012"/>
    </row>
    <row r="54" spans="1:16" s="59" customFormat="1" ht="24" customHeight="1">
      <c r="A54" s="1011"/>
      <c r="B54" s="1011"/>
      <c r="C54" s="1011" t="s">
        <v>99</v>
      </c>
      <c r="D54" s="1011"/>
      <c r="E54" s="1011"/>
      <c r="F54" s="1011"/>
      <c r="G54" s="1011"/>
      <c r="H54" s="1011"/>
      <c r="I54" s="1011"/>
      <c r="J54" s="1011"/>
      <c r="K54" s="1011"/>
      <c r="L54" s="1011"/>
      <c r="M54" s="1011"/>
      <c r="N54" s="1011"/>
      <c r="O54" s="1012"/>
      <c r="P54" s="1012"/>
    </row>
    <row r="55" spans="1:16" ht="13.5" customHeight="1">
      <c r="A55" s="67"/>
      <c r="B55" s="67"/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7"/>
    </row>
    <row r="56" spans="1:16" ht="12.75" customHeight="1">
      <c r="A56" s="1006" t="s">
        <v>611</v>
      </c>
      <c r="B56" s="1007"/>
      <c r="C56" s="1007"/>
      <c r="D56" s="1007"/>
      <c r="E56" s="1007"/>
      <c r="F56" s="1007"/>
      <c r="G56" s="1007"/>
      <c r="H56" s="1007"/>
      <c r="I56" s="1007"/>
      <c r="J56" s="1007"/>
      <c r="K56" s="1007"/>
      <c r="L56" s="1007"/>
      <c r="M56" s="1007"/>
      <c r="N56" s="1008"/>
      <c r="O56" s="1009" t="s">
        <v>714</v>
      </c>
      <c r="P56" s="1010"/>
    </row>
    <row r="57" spans="1:16" ht="12.75" customHeight="1">
      <c r="A57" s="1006" t="s">
        <v>612</v>
      </c>
      <c r="B57" s="1007"/>
      <c r="C57" s="1007"/>
      <c r="D57" s="1007"/>
      <c r="E57" s="1007"/>
      <c r="F57" s="1007"/>
      <c r="G57" s="1007"/>
      <c r="H57" s="1007"/>
      <c r="I57" s="1007"/>
      <c r="J57" s="1007"/>
      <c r="K57" s="1007"/>
      <c r="L57" s="1007"/>
      <c r="M57" s="1007"/>
      <c r="N57" s="1008"/>
      <c r="O57" s="1009" t="s">
        <v>714</v>
      </c>
      <c r="P57" s="1010"/>
    </row>
  </sheetData>
  <sheetProtection selectLockedCells="1"/>
  <mergeCells count="111">
    <mergeCell ref="A7:B7"/>
    <mergeCell ref="C7:P7"/>
    <mergeCell ref="A11:B11"/>
    <mergeCell ref="C11:P11"/>
    <mergeCell ref="A13:D13"/>
    <mergeCell ref="E13:K13"/>
    <mergeCell ref="L13:P13"/>
    <mergeCell ref="C2:N2"/>
    <mergeCell ref="A4:E4"/>
    <mergeCell ref="M4:N4"/>
    <mergeCell ref="O4:P4"/>
    <mergeCell ref="A5:B6"/>
    <mergeCell ref="C5:P5"/>
    <mergeCell ref="C6:P6"/>
    <mergeCell ref="A8:B8"/>
    <mergeCell ref="A10:B10"/>
    <mergeCell ref="C8:P8"/>
    <mergeCell ref="C10:P10"/>
    <mergeCell ref="C9:P9"/>
    <mergeCell ref="A9:B9"/>
    <mergeCell ref="A17:D17"/>
    <mergeCell ref="E17:K17"/>
    <mergeCell ref="L17:N17"/>
    <mergeCell ref="O17:P17"/>
    <mergeCell ref="A18:D18"/>
    <mergeCell ref="E18:K18"/>
    <mergeCell ref="L18:N18"/>
    <mergeCell ref="O18:P18"/>
    <mergeCell ref="A14:D14"/>
    <mergeCell ref="E14:K14"/>
    <mergeCell ref="L14:P14"/>
    <mergeCell ref="A15:D15"/>
    <mergeCell ref="E15:K15"/>
    <mergeCell ref="L15:P15"/>
    <mergeCell ref="A21:D21"/>
    <mergeCell ref="E21:K21"/>
    <mergeCell ref="L21:N21"/>
    <mergeCell ref="O21:P21"/>
    <mergeCell ref="A22:D22"/>
    <mergeCell ref="E22:K22"/>
    <mergeCell ref="L22:N22"/>
    <mergeCell ref="O22:P22"/>
    <mergeCell ref="A19:D19"/>
    <mergeCell ref="E19:K19"/>
    <mergeCell ref="L19:N19"/>
    <mergeCell ref="O19:P19"/>
    <mergeCell ref="A20:D20"/>
    <mergeCell ref="E20:K20"/>
    <mergeCell ref="L20:N20"/>
    <mergeCell ref="O20:P20"/>
    <mergeCell ref="A25:P25"/>
    <mergeCell ref="A26:E26"/>
    <mergeCell ref="F26:G26"/>
    <mergeCell ref="H26:N26"/>
    <mergeCell ref="O26:P26"/>
    <mergeCell ref="A27:P27"/>
    <mergeCell ref="A23:D23"/>
    <mergeCell ref="E23:K23"/>
    <mergeCell ref="L23:N23"/>
    <mergeCell ref="O23:P23"/>
    <mergeCell ref="A24:D24"/>
    <mergeCell ref="E24:K24"/>
    <mergeCell ref="L24:N24"/>
    <mergeCell ref="O24:P24"/>
    <mergeCell ref="A37:B40"/>
    <mergeCell ref="E37:N37"/>
    <mergeCell ref="O37:P40"/>
    <mergeCell ref="C38:C39"/>
    <mergeCell ref="D38:D39"/>
    <mergeCell ref="E38:N38"/>
    <mergeCell ref="E39:N39"/>
    <mergeCell ref="E40:N40"/>
    <mergeCell ref="O29:P29"/>
    <mergeCell ref="L30:N30"/>
    <mergeCell ref="O30:P30"/>
    <mergeCell ref="A32:C35"/>
    <mergeCell ref="D32:N32"/>
    <mergeCell ref="O32:P35"/>
    <mergeCell ref="D33:N33"/>
    <mergeCell ref="D34:N34"/>
    <mergeCell ref="D35:N35"/>
    <mergeCell ref="A29:C30"/>
    <mergeCell ref="D29:D30"/>
    <mergeCell ref="E29:F30"/>
    <mergeCell ref="G29:H30"/>
    <mergeCell ref="I29:K30"/>
    <mergeCell ref="L29:N29"/>
    <mergeCell ref="A45:B49"/>
    <mergeCell ref="C45:N45"/>
    <mergeCell ref="O45:P49"/>
    <mergeCell ref="C46:N46"/>
    <mergeCell ref="C47:N47"/>
    <mergeCell ref="C48:N48"/>
    <mergeCell ref="C49:N49"/>
    <mergeCell ref="A42:D43"/>
    <mergeCell ref="E42:H42"/>
    <mergeCell ref="I42:M42"/>
    <mergeCell ref="N42:N43"/>
    <mergeCell ref="O42:P43"/>
    <mergeCell ref="E43:G43"/>
    <mergeCell ref="I43:L43"/>
    <mergeCell ref="A56:N56"/>
    <mergeCell ref="A57:N57"/>
    <mergeCell ref="O56:P56"/>
    <mergeCell ref="O57:P57"/>
    <mergeCell ref="A51:B54"/>
    <mergeCell ref="C51:N51"/>
    <mergeCell ref="O51:P54"/>
    <mergeCell ref="C52:N52"/>
    <mergeCell ref="C53:N53"/>
    <mergeCell ref="C54:N54"/>
  </mergeCells>
  <hyperlinks>
    <hyperlink ref="A14" r:id="rId1"/>
  </hyperlinks>
  <printOptions horizontalCentered="1"/>
  <pageMargins left="0.25" right="0.25" top="0.75" bottom="0.75" header="0.3" footer="0.3"/>
  <pageSetup paperSize="9" orientation="portrait" r:id="rId2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>
  <sheetPr codeName="Sheet20"/>
  <dimension ref="A1:G61"/>
  <sheetViews>
    <sheetView showZeros="0" workbookViewId="0">
      <selection activeCell="G48" sqref="G48"/>
    </sheetView>
  </sheetViews>
  <sheetFormatPr defaultColWidth="9.109375" defaultRowHeight="13.2"/>
  <cols>
    <col min="1" max="1" width="4.6640625" style="88" customWidth="1"/>
    <col min="2" max="2" width="41.77734375" style="88" customWidth="1"/>
    <col min="3" max="3" width="11.109375" style="88" customWidth="1"/>
    <col min="4" max="4" width="7.77734375" style="88" customWidth="1"/>
    <col min="5" max="5" width="12.109375" style="88" customWidth="1"/>
    <col min="6" max="6" width="11.33203125" style="88" customWidth="1"/>
    <col min="7" max="7" width="25.109375" style="88" customWidth="1"/>
    <col min="8" max="256" width="9.109375" style="88"/>
    <col min="257" max="257" width="4.6640625" style="88" customWidth="1"/>
    <col min="258" max="258" width="30.44140625" style="88" customWidth="1"/>
    <col min="259" max="259" width="11.109375" style="88" customWidth="1"/>
    <col min="260" max="260" width="7.77734375" style="88" customWidth="1"/>
    <col min="261" max="261" width="12.109375" style="88" customWidth="1"/>
    <col min="262" max="262" width="11.33203125" style="88" customWidth="1"/>
    <col min="263" max="263" width="28.6640625" style="88" customWidth="1"/>
    <col min="264" max="512" width="9.109375" style="88"/>
    <col min="513" max="513" width="4.6640625" style="88" customWidth="1"/>
    <col min="514" max="514" width="30.44140625" style="88" customWidth="1"/>
    <col min="515" max="515" width="11.109375" style="88" customWidth="1"/>
    <col min="516" max="516" width="7.77734375" style="88" customWidth="1"/>
    <col min="517" max="517" width="12.109375" style="88" customWidth="1"/>
    <col min="518" max="518" width="11.33203125" style="88" customWidth="1"/>
    <col min="519" max="519" width="28.6640625" style="88" customWidth="1"/>
    <col min="520" max="768" width="9.109375" style="88"/>
    <col min="769" max="769" width="4.6640625" style="88" customWidth="1"/>
    <col min="770" max="770" width="30.44140625" style="88" customWidth="1"/>
    <col min="771" max="771" width="11.109375" style="88" customWidth="1"/>
    <col min="772" max="772" width="7.77734375" style="88" customWidth="1"/>
    <col min="773" max="773" width="12.109375" style="88" customWidth="1"/>
    <col min="774" max="774" width="11.33203125" style="88" customWidth="1"/>
    <col min="775" max="775" width="28.6640625" style="88" customWidth="1"/>
    <col min="776" max="1024" width="9.109375" style="88"/>
    <col min="1025" max="1025" width="4.6640625" style="88" customWidth="1"/>
    <col min="1026" max="1026" width="30.44140625" style="88" customWidth="1"/>
    <col min="1027" max="1027" width="11.109375" style="88" customWidth="1"/>
    <col min="1028" max="1028" width="7.77734375" style="88" customWidth="1"/>
    <col min="1029" max="1029" width="12.109375" style="88" customWidth="1"/>
    <col min="1030" max="1030" width="11.33203125" style="88" customWidth="1"/>
    <col min="1031" max="1031" width="28.6640625" style="88" customWidth="1"/>
    <col min="1032" max="1280" width="9.109375" style="88"/>
    <col min="1281" max="1281" width="4.6640625" style="88" customWidth="1"/>
    <col min="1282" max="1282" width="30.44140625" style="88" customWidth="1"/>
    <col min="1283" max="1283" width="11.109375" style="88" customWidth="1"/>
    <col min="1284" max="1284" width="7.77734375" style="88" customWidth="1"/>
    <col min="1285" max="1285" width="12.109375" style="88" customWidth="1"/>
    <col min="1286" max="1286" width="11.33203125" style="88" customWidth="1"/>
    <col min="1287" max="1287" width="28.6640625" style="88" customWidth="1"/>
    <col min="1288" max="1536" width="9.109375" style="88"/>
    <col min="1537" max="1537" width="4.6640625" style="88" customWidth="1"/>
    <col min="1538" max="1538" width="30.44140625" style="88" customWidth="1"/>
    <col min="1539" max="1539" width="11.109375" style="88" customWidth="1"/>
    <col min="1540" max="1540" width="7.77734375" style="88" customWidth="1"/>
    <col min="1541" max="1541" width="12.109375" style="88" customWidth="1"/>
    <col min="1542" max="1542" width="11.33203125" style="88" customWidth="1"/>
    <col min="1543" max="1543" width="28.6640625" style="88" customWidth="1"/>
    <col min="1544" max="1792" width="9.109375" style="88"/>
    <col min="1793" max="1793" width="4.6640625" style="88" customWidth="1"/>
    <col min="1794" max="1794" width="30.44140625" style="88" customWidth="1"/>
    <col min="1795" max="1795" width="11.109375" style="88" customWidth="1"/>
    <col min="1796" max="1796" width="7.77734375" style="88" customWidth="1"/>
    <col min="1797" max="1797" width="12.109375" style="88" customWidth="1"/>
    <col min="1798" max="1798" width="11.33203125" style="88" customWidth="1"/>
    <col min="1799" max="1799" width="28.6640625" style="88" customWidth="1"/>
    <col min="1800" max="2048" width="9.109375" style="88"/>
    <col min="2049" max="2049" width="4.6640625" style="88" customWidth="1"/>
    <col min="2050" max="2050" width="30.44140625" style="88" customWidth="1"/>
    <col min="2051" max="2051" width="11.109375" style="88" customWidth="1"/>
    <col min="2052" max="2052" width="7.77734375" style="88" customWidth="1"/>
    <col min="2053" max="2053" width="12.109375" style="88" customWidth="1"/>
    <col min="2054" max="2054" width="11.33203125" style="88" customWidth="1"/>
    <col min="2055" max="2055" width="28.6640625" style="88" customWidth="1"/>
    <col min="2056" max="2304" width="9.109375" style="88"/>
    <col min="2305" max="2305" width="4.6640625" style="88" customWidth="1"/>
    <col min="2306" max="2306" width="30.44140625" style="88" customWidth="1"/>
    <col min="2307" max="2307" width="11.109375" style="88" customWidth="1"/>
    <col min="2308" max="2308" width="7.77734375" style="88" customWidth="1"/>
    <col min="2309" max="2309" width="12.109375" style="88" customWidth="1"/>
    <col min="2310" max="2310" width="11.33203125" style="88" customWidth="1"/>
    <col min="2311" max="2311" width="28.6640625" style="88" customWidth="1"/>
    <col min="2312" max="2560" width="9.109375" style="88"/>
    <col min="2561" max="2561" width="4.6640625" style="88" customWidth="1"/>
    <col min="2562" max="2562" width="30.44140625" style="88" customWidth="1"/>
    <col min="2563" max="2563" width="11.109375" style="88" customWidth="1"/>
    <col min="2564" max="2564" width="7.77734375" style="88" customWidth="1"/>
    <col min="2565" max="2565" width="12.109375" style="88" customWidth="1"/>
    <col min="2566" max="2566" width="11.33203125" style="88" customWidth="1"/>
    <col min="2567" max="2567" width="28.6640625" style="88" customWidth="1"/>
    <col min="2568" max="2816" width="9.109375" style="88"/>
    <col min="2817" max="2817" width="4.6640625" style="88" customWidth="1"/>
    <col min="2818" max="2818" width="30.44140625" style="88" customWidth="1"/>
    <col min="2819" max="2819" width="11.109375" style="88" customWidth="1"/>
    <col min="2820" max="2820" width="7.77734375" style="88" customWidth="1"/>
    <col min="2821" max="2821" width="12.109375" style="88" customWidth="1"/>
    <col min="2822" max="2822" width="11.33203125" style="88" customWidth="1"/>
    <col min="2823" max="2823" width="28.6640625" style="88" customWidth="1"/>
    <col min="2824" max="3072" width="9.109375" style="88"/>
    <col min="3073" max="3073" width="4.6640625" style="88" customWidth="1"/>
    <col min="3074" max="3074" width="30.44140625" style="88" customWidth="1"/>
    <col min="3075" max="3075" width="11.109375" style="88" customWidth="1"/>
    <col min="3076" max="3076" width="7.77734375" style="88" customWidth="1"/>
    <col min="3077" max="3077" width="12.109375" style="88" customWidth="1"/>
    <col min="3078" max="3078" width="11.33203125" style="88" customWidth="1"/>
    <col min="3079" max="3079" width="28.6640625" style="88" customWidth="1"/>
    <col min="3080" max="3328" width="9.109375" style="88"/>
    <col min="3329" max="3329" width="4.6640625" style="88" customWidth="1"/>
    <col min="3330" max="3330" width="30.44140625" style="88" customWidth="1"/>
    <col min="3331" max="3331" width="11.109375" style="88" customWidth="1"/>
    <col min="3332" max="3332" width="7.77734375" style="88" customWidth="1"/>
    <col min="3333" max="3333" width="12.109375" style="88" customWidth="1"/>
    <col min="3334" max="3334" width="11.33203125" style="88" customWidth="1"/>
    <col min="3335" max="3335" width="28.6640625" style="88" customWidth="1"/>
    <col min="3336" max="3584" width="9.109375" style="88"/>
    <col min="3585" max="3585" width="4.6640625" style="88" customWidth="1"/>
    <col min="3586" max="3586" width="30.44140625" style="88" customWidth="1"/>
    <col min="3587" max="3587" width="11.109375" style="88" customWidth="1"/>
    <col min="3588" max="3588" width="7.77734375" style="88" customWidth="1"/>
    <col min="3589" max="3589" width="12.109375" style="88" customWidth="1"/>
    <col min="3590" max="3590" width="11.33203125" style="88" customWidth="1"/>
    <col min="3591" max="3591" width="28.6640625" style="88" customWidth="1"/>
    <col min="3592" max="3840" width="9.109375" style="88"/>
    <col min="3841" max="3841" width="4.6640625" style="88" customWidth="1"/>
    <col min="3842" max="3842" width="30.44140625" style="88" customWidth="1"/>
    <col min="3843" max="3843" width="11.109375" style="88" customWidth="1"/>
    <col min="3844" max="3844" width="7.77734375" style="88" customWidth="1"/>
    <col min="3845" max="3845" width="12.109375" style="88" customWidth="1"/>
    <col min="3846" max="3846" width="11.33203125" style="88" customWidth="1"/>
    <col min="3847" max="3847" width="28.6640625" style="88" customWidth="1"/>
    <col min="3848" max="4096" width="9.109375" style="88"/>
    <col min="4097" max="4097" width="4.6640625" style="88" customWidth="1"/>
    <col min="4098" max="4098" width="30.44140625" style="88" customWidth="1"/>
    <col min="4099" max="4099" width="11.109375" style="88" customWidth="1"/>
    <col min="4100" max="4100" width="7.77734375" style="88" customWidth="1"/>
    <col min="4101" max="4101" width="12.109375" style="88" customWidth="1"/>
    <col min="4102" max="4102" width="11.33203125" style="88" customWidth="1"/>
    <col min="4103" max="4103" width="28.6640625" style="88" customWidth="1"/>
    <col min="4104" max="4352" width="9.109375" style="88"/>
    <col min="4353" max="4353" width="4.6640625" style="88" customWidth="1"/>
    <col min="4354" max="4354" width="30.44140625" style="88" customWidth="1"/>
    <col min="4355" max="4355" width="11.109375" style="88" customWidth="1"/>
    <col min="4356" max="4356" width="7.77734375" style="88" customWidth="1"/>
    <col min="4357" max="4357" width="12.109375" style="88" customWidth="1"/>
    <col min="4358" max="4358" width="11.33203125" style="88" customWidth="1"/>
    <col min="4359" max="4359" width="28.6640625" style="88" customWidth="1"/>
    <col min="4360" max="4608" width="9.109375" style="88"/>
    <col min="4609" max="4609" width="4.6640625" style="88" customWidth="1"/>
    <col min="4610" max="4610" width="30.44140625" style="88" customWidth="1"/>
    <col min="4611" max="4611" width="11.109375" style="88" customWidth="1"/>
    <col min="4612" max="4612" width="7.77734375" style="88" customWidth="1"/>
    <col min="4613" max="4613" width="12.109375" style="88" customWidth="1"/>
    <col min="4614" max="4614" width="11.33203125" style="88" customWidth="1"/>
    <col min="4615" max="4615" width="28.6640625" style="88" customWidth="1"/>
    <col min="4616" max="4864" width="9.109375" style="88"/>
    <col min="4865" max="4865" width="4.6640625" style="88" customWidth="1"/>
    <col min="4866" max="4866" width="30.44140625" style="88" customWidth="1"/>
    <col min="4867" max="4867" width="11.109375" style="88" customWidth="1"/>
    <col min="4868" max="4868" width="7.77734375" style="88" customWidth="1"/>
    <col min="4869" max="4869" width="12.109375" style="88" customWidth="1"/>
    <col min="4870" max="4870" width="11.33203125" style="88" customWidth="1"/>
    <col min="4871" max="4871" width="28.6640625" style="88" customWidth="1"/>
    <col min="4872" max="5120" width="9.109375" style="88"/>
    <col min="5121" max="5121" width="4.6640625" style="88" customWidth="1"/>
    <col min="5122" max="5122" width="30.44140625" style="88" customWidth="1"/>
    <col min="5123" max="5123" width="11.109375" style="88" customWidth="1"/>
    <col min="5124" max="5124" width="7.77734375" style="88" customWidth="1"/>
    <col min="5125" max="5125" width="12.109375" style="88" customWidth="1"/>
    <col min="5126" max="5126" width="11.33203125" style="88" customWidth="1"/>
    <col min="5127" max="5127" width="28.6640625" style="88" customWidth="1"/>
    <col min="5128" max="5376" width="9.109375" style="88"/>
    <col min="5377" max="5377" width="4.6640625" style="88" customWidth="1"/>
    <col min="5378" max="5378" width="30.44140625" style="88" customWidth="1"/>
    <col min="5379" max="5379" width="11.109375" style="88" customWidth="1"/>
    <col min="5380" max="5380" width="7.77734375" style="88" customWidth="1"/>
    <col min="5381" max="5381" width="12.109375" style="88" customWidth="1"/>
    <col min="5382" max="5382" width="11.33203125" style="88" customWidth="1"/>
    <col min="5383" max="5383" width="28.6640625" style="88" customWidth="1"/>
    <col min="5384" max="5632" width="9.109375" style="88"/>
    <col min="5633" max="5633" width="4.6640625" style="88" customWidth="1"/>
    <col min="5634" max="5634" width="30.44140625" style="88" customWidth="1"/>
    <col min="5635" max="5635" width="11.109375" style="88" customWidth="1"/>
    <col min="5636" max="5636" width="7.77734375" style="88" customWidth="1"/>
    <col min="5637" max="5637" width="12.109375" style="88" customWidth="1"/>
    <col min="5638" max="5638" width="11.33203125" style="88" customWidth="1"/>
    <col min="5639" max="5639" width="28.6640625" style="88" customWidth="1"/>
    <col min="5640" max="5888" width="9.109375" style="88"/>
    <col min="5889" max="5889" width="4.6640625" style="88" customWidth="1"/>
    <col min="5890" max="5890" width="30.44140625" style="88" customWidth="1"/>
    <col min="5891" max="5891" width="11.109375" style="88" customWidth="1"/>
    <col min="5892" max="5892" width="7.77734375" style="88" customWidth="1"/>
    <col min="5893" max="5893" width="12.109375" style="88" customWidth="1"/>
    <col min="5894" max="5894" width="11.33203125" style="88" customWidth="1"/>
    <col min="5895" max="5895" width="28.6640625" style="88" customWidth="1"/>
    <col min="5896" max="6144" width="9.109375" style="88"/>
    <col min="6145" max="6145" width="4.6640625" style="88" customWidth="1"/>
    <col min="6146" max="6146" width="30.44140625" style="88" customWidth="1"/>
    <col min="6147" max="6147" width="11.109375" style="88" customWidth="1"/>
    <col min="6148" max="6148" width="7.77734375" style="88" customWidth="1"/>
    <col min="6149" max="6149" width="12.109375" style="88" customWidth="1"/>
    <col min="6150" max="6150" width="11.33203125" style="88" customWidth="1"/>
    <col min="6151" max="6151" width="28.6640625" style="88" customWidth="1"/>
    <col min="6152" max="6400" width="9.109375" style="88"/>
    <col min="6401" max="6401" width="4.6640625" style="88" customWidth="1"/>
    <col min="6402" max="6402" width="30.44140625" style="88" customWidth="1"/>
    <col min="6403" max="6403" width="11.109375" style="88" customWidth="1"/>
    <col min="6404" max="6404" width="7.77734375" style="88" customWidth="1"/>
    <col min="6405" max="6405" width="12.109375" style="88" customWidth="1"/>
    <col min="6406" max="6406" width="11.33203125" style="88" customWidth="1"/>
    <col min="6407" max="6407" width="28.6640625" style="88" customWidth="1"/>
    <col min="6408" max="6656" width="9.109375" style="88"/>
    <col min="6657" max="6657" width="4.6640625" style="88" customWidth="1"/>
    <col min="6658" max="6658" width="30.44140625" style="88" customWidth="1"/>
    <col min="6659" max="6659" width="11.109375" style="88" customWidth="1"/>
    <col min="6660" max="6660" width="7.77734375" style="88" customWidth="1"/>
    <col min="6661" max="6661" width="12.109375" style="88" customWidth="1"/>
    <col min="6662" max="6662" width="11.33203125" style="88" customWidth="1"/>
    <col min="6663" max="6663" width="28.6640625" style="88" customWidth="1"/>
    <col min="6664" max="6912" width="9.109375" style="88"/>
    <col min="6913" max="6913" width="4.6640625" style="88" customWidth="1"/>
    <col min="6914" max="6914" width="30.44140625" style="88" customWidth="1"/>
    <col min="6915" max="6915" width="11.109375" style="88" customWidth="1"/>
    <col min="6916" max="6916" width="7.77734375" style="88" customWidth="1"/>
    <col min="6917" max="6917" width="12.109375" style="88" customWidth="1"/>
    <col min="6918" max="6918" width="11.33203125" style="88" customWidth="1"/>
    <col min="6919" max="6919" width="28.6640625" style="88" customWidth="1"/>
    <col min="6920" max="7168" width="9.109375" style="88"/>
    <col min="7169" max="7169" width="4.6640625" style="88" customWidth="1"/>
    <col min="7170" max="7170" width="30.44140625" style="88" customWidth="1"/>
    <col min="7171" max="7171" width="11.109375" style="88" customWidth="1"/>
    <col min="7172" max="7172" width="7.77734375" style="88" customWidth="1"/>
    <col min="7173" max="7173" width="12.109375" style="88" customWidth="1"/>
    <col min="7174" max="7174" width="11.33203125" style="88" customWidth="1"/>
    <col min="7175" max="7175" width="28.6640625" style="88" customWidth="1"/>
    <col min="7176" max="7424" width="9.109375" style="88"/>
    <col min="7425" max="7425" width="4.6640625" style="88" customWidth="1"/>
    <col min="7426" max="7426" width="30.44140625" style="88" customWidth="1"/>
    <col min="7427" max="7427" width="11.109375" style="88" customWidth="1"/>
    <col min="7428" max="7428" width="7.77734375" style="88" customWidth="1"/>
    <col min="7429" max="7429" width="12.109375" style="88" customWidth="1"/>
    <col min="7430" max="7430" width="11.33203125" style="88" customWidth="1"/>
    <col min="7431" max="7431" width="28.6640625" style="88" customWidth="1"/>
    <col min="7432" max="7680" width="9.109375" style="88"/>
    <col min="7681" max="7681" width="4.6640625" style="88" customWidth="1"/>
    <col min="7682" max="7682" width="30.44140625" style="88" customWidth="1"/>
    <col min="7683" max="7683" width="11.109375" style="88" customWidth="1"/>
    <col min="7684" max="7684" width="7.77734375" style="88" customWidth="1"/>
    <col min="7685" max="7685" width="12.109375" style="88" customWidth="1"/>
    <col min="7686" max="7686" width="11.33203125" style="88" customWidth="1"/>
    <col min="7687" max="7687" width="28.6640625" style="88" customWidth="1"/>
    <col min="7688" max="7936" width="9.109375" style="88"/>
    <col min="7937" max="7937" width="4.6640625" style="88" customWidth="1"/>
    <col min="7938" max="7938" width="30.44140625" style="88" customWidth="1"/>
    <col min="7939" max="7939" width="11.109375" style="88" customWidth="1"/>
    <col min="7940" max="7940" width="7.77734375" style="88" customWidth="1"/>
    <col min="7941" max="7941" width="12.109375" style="88" customWidth="1"/>
    <col min="7942" max="7942" width="11.33203125" style="88" customWidth="1"/>
    <col min="7943" max="7943" width="28.6640625" style="88" customWidth="1"/>
    <col min="7944" max="8192" width="9.109375" style="88"/>
    <col min="8193" max="8193" width="4.6640625" style="88" customWidth="1"/>
    <col min="8194" max="8194" width="30.44140625" style="88" customWidth="1"/>
    <col min="8195" max="8195" width="11.109375" style="88" customWidth="1"/>
    <col min="8196" max="8196" width="7.77734375" style="88" customWidth="1"/>
    <col min="8197" max="8197" width="12.109375" style="88" customWidth="1"/>
    <col min="8198" max="8198" width="11.33203125" style="88" customWidth="1"/>
    <col min="8199" max="8199" width="28.6640625" style="88" customWidth="1"/>
    <col min="8200" max="8448" width="9.109375" style="88"/>
    <col min="8449" max="8449" width="4.6640625" style="88" customWidth="1"/>
    <col min="8450" max="8450" width="30.44140625" style="88" customWidth="1"/>
    <col min="8451" max="8451" width="11.109375" style="88" customWidth="1"/>
    <col min="8452" max="8452" width="7.77734375" style="88" customWidth="1"/>
    <col min="8453" max="8453" width="12.109375" style="88" customWidth="1"/>
    <col min="8454" max="8454" width="11.33203125" style="88" customWidth="1"/>
    <col min="8455" max="8455" width="28.6640625" style="88" customWidth="1"/>
    <col min="8456" max="8704" width="9.109375" style="88"/>
    <col min="8705" max="8705" width="4.6640625" style="88" customWidth="1"/>
    <col min="8706" max="8706" width="30.44140625" style="88" customWidth="1"/>
    <col min="8707" max="8707" width="11.109375" style="88" customWidth="1"/>
    <col min="8708" max="8708" width="7.77734375" style="88" customWidth="1"/>
    <col min="8709" max="8709" width="12.109375" style="88" customWidth="1"/>
    <col min="8710" max="8710" width="11.33203125" style="88" customWidth="1"/>
    <col min="8711" max="8711" width="28.6640625" style="88" customWidth="1"/>
    <col min="8712" max="8960" width="9.109375" style="88"/>
    <col min="8961" max="8961" width="4.6640625" style="88" customWidth="1"/>
    <col min="8962" max="8962" width="30.44140625" style="88" customWidth="1"/>
    <col min="8963" max="8963" width="11.109375" style="88" customWidth="1"/>
    <col min="8964" max="8964" width="7.77734375" style="88" customWidth="1"/>
    <col min="8965" max="8965" width="12.109375" style="88" customWidth="1"/>
    <col min="8966" max="8966" width="11.33203125" style="88" customWidth="1"/>
    <col min="8967" max="8967" width="28.6640625" style="88" customWidth="1"/>
    <col min="8968" max="9216" width="9.109375" style="88"/>
    <col min="9217" max="9217" width="4.6640625" style="88" customWidth="1"/>
    <col min="9218" max="9218" width="30.44140625" style="88" customWidth="1"/>
    <col min="9219" max="9219" width="11.109375" style="88" customWidth="1"/>
    <col min="9220" max="9220" width="7.77734375" style="88" customWidth="1"/>
    <col min="9221" max="9221" width="12.109375" style="88" customWidth="1"/>
    <col min="9222" max="9222" width="11.33203125" style="88" customWidth="1"/>
    <col min="9223" max="9223" width="28.6640625" style="88" customWidth="1"/>
    <col min="9224" max="9472" width="9.109375" style="88"/>
    <col min="9473" max="9473" width="4.6640625" style="88" customWidth="1"/>
    <col min="9474" max="9474" width="30.44140625" style="88" customWidth="1"/>
    <col min="9475" max="9475" width="11.109375" style="88" customWidth="1"/>
    <col min="9476" max="9476" width="7.77734375" style="88" customWidth="1"/>
    <col min="9477" max="9477" width="12.109375" style="88" customWidth="1"/>
    <col min="9478" max="9478" width="11.33203125" style="88" customWidth="1"/>
    <col min="9479" max="9479" width="28.6640625" style="88" customWidth="1"/>
    <col min="9480" max="9728" width="9.109375" style="88"/>
    <col min="9729" max="9729" width="4.6640625" style="88" customWidth="1"/>
    <col min="9730" max="9730" width="30.44140625" style="88" customWidth="1"/>
    <col min="9731" max="9731" width="11.109375" style="88" customWidth="1"/>
    <col min="9732" max="9732" width="7.77734375" style="88" customWidth="1"/>
    <col min="9733" max="9733" width="12.109375" style="88" customWidth="1"/>
    <col min="9734" max="9734" width="11.33203125" style="88" customWidth="1"/>
    <col min="9735" max="9735" width="28.6640625" style="88" customWidth="1"/>
    <col min="9736" max="9984" width="9.109375" style="88"/>
    <col min="9985" max="9985" width="4.6640625" style="88" customWidth="1"/>
    <col min="9986" max="9986" width="30.44140625" style="88" customWidth="1"/>
    <col min="9987" max="9987" width="11.109375" style="88" customWidth="1"/>
    <col min="9988" max="9988" width="7.77734375" style="88" customWidth="1"/>
    <col min="9989" max="9989" width="12.109375" style="88" customWidth="1"/>
    <col min="9990" max="9990" width="11.33203125" style="88" customWidth="1"/>
    <col min="9991" max="9991" width="28.6640625" style="88" customWidth="1"/>
    <col min="9992" max="10240" width="9.109375" style="88"/>
    <col min="10241" max="10241" width="4.6640625" style="88" customWidth="1"/>
    <col min="10242" max="10242" width="30.44140625" style="88" customWidth="1"/>
    <col min="10243" max="10243" width="11.109375" style="88" customWidth="1"/>
    <col min="10244" max="10244" width="7.77734375" style="88" customWidth="1"/>
    <col min="10245" max="10245" width="12.109375" style="88" customWidth="1"/>
    <col min="10246" max="10246" width="11.33203125" style="88" customWidth="1"/>
    <col min="10247" max="10247" width="28.6640625" style="88" customWidth="1"/>
    <col min="10248" max="10496" width="9.109375" style="88"/>
    <col min="10497" max="10497" width="4.6640625" style="88" customWidth="1"/>
    <col min="10498" max="10498" width="30.44140625" style="88" customWidth="1"/>
    <col min="10499" max="10499" width="11.109375" style="88" customWidth="1"/>
    <col min="10500" max="10500" width="7.77734375" style="88" customWidth="1"/>
    <col min="10501" max="10501" width="12.109375" style="88" customWidth="1"/>
    <col min="10502" max="10502" width="11.33203125" style="88" customWidth="1"/>
    <col min="10503" max="10503" width="28.6640625" style="88" customWidth="1"/>
    <col min="10504" max="10752" width="9.109375" style="88"/>
    <col min="10753" max="10753" width="4.6640625" style="88" customWidth="1"/>
    <col min="10754" max="10754" width="30.44140625" style="88" customWidth="1"/>
    <col min="10755" max="10755" width="11.109375" style="88" customWidth="1"/>
    <col min="10756" max="10756" width="7.77734375" style="88" customWidth="1"/>
    <col min="10757" max="10757" width="12.109375" style="88" customWidth="1"/>
    <col min="10758" max="10758" width="11.33203125" style="88" customWidth="1"/>
    <col min="10759" max="10759" width="28.6640625" style="88" customWidth="1"/>
    <col min="10760" max="11008" width="9.109375" style="88"/>
    <col min="11009" max="11009" width="4.6640625" style="88" customWidth="1"/>
    <col min="11010" max="11010" width="30.44140625" style="88" customWidth="1"/>
    <col min="11011" max="11011" width="11.109375" style="88" customWidth="1"/>
    <col min="11012" max="11012" width="7.77734375" style="88" customWidth="1"/>
    <col min="11013" max="11013" width="12.109375" style="88" customWidth="1"/>
    <col min="11014" max="11014" width="11.33203125" style="88" customWidth="1"/>
    <col min="11015" max="11015" width="28.6640625" style="88" customWidth="1"/>
    <col min="11016" max="11264" width="9.109375" style="88"/>
    <col min="11265" max="11265" width="4.6640625" style="88" customWidth="1"/>
    <col min="11266" max="11266" width="30.44140625" style="88" customWidth="1"/>
    <col min="11267" max="11267" width="11.109375" style="88" customWidth="1"/>
    <col min="11268" max="11268" width="7.77734375" style="88" customWidth="1"/>
    <col min="11269" max="11269" width="12.109375" style="88" customWidth="1"/>
    <col min="11270" max="11270" width="11.33203125" style="88" customWidth="1"/>
    <col min="11271" max="11271" width="28.6640625" style="88" customWidth="1"/>
    <col min="11272" max="11520" width="9.109375" style="88"/>
    <col min="11521" max="11521" width="4.6640625" style="88" customWidth="1"/>
    <col min="11522" max="11522" width="30.44140625" style="88" customWidth="1"/>
    <col min="11523" max="11523" width="11.109375" style="88" customWidth="1"/>
    <col min="11524" max="11524" width="7.77734375" style="88" customWidth="1"/>
    <col min="11525" max="11525" width="12.109375" style="88" customWidth="1"/>
    <col min="11526" max="11526" width="11.33203125" style="88" customWidth="1"/>
    <col min="11527" max="11527" width="28.6640625" style="88" customWidth="1"/>
    <col min="11528" max="11776" width="9.109375" style="88"/>
    <col min="11777" max="11777" width="4.6640625" style="88" customWidth="1"/>
    <col min="11778" max="11778" width="30.44140625" style="88" customWidth="1"/>
    <col min="11779" max="11779" width="11.109375" style="88" customWidth="1"/>
    <col min="11780" max="11780" width="7.77734375" style="88" customWidth="1"/>
    <col min="11781" max="11781" width="12.109375" style="88" customWidth="1"/>
    <col min="11782" max="11782" width="11.33203125" style="88" customWidth="1"/>
    <col min="11783" max="11783" width="28.6640625" style="88" customWidth="1"/>
    <col min="11784" max="12032" width="9.109375" style="88"/>
    <col min="12033" max="12033" width="4.6640625" style="88" customWidth="1"/>
    <col min="12034" max="12034" width="30.44140625" style="88" customWidth="1"/>
    <col min="12035" max="12035" width="11.109375" style="88" customWidth="1"/>
    <col min="12036" max="12036" width="7.77734375" style="88" customWidth="1"/>
    <col min="12037" max="12037" width="12.109375" style="88" customWidth="1"/>
    <col min="12038" max="12038" width="11.33203125" style="88" customWidth="1"/>
    <col min="12039" max="12039" width="28.6640625" style="88" customWidth="1"/>
    <col min="12040" max="12288" width="9.109375" style="88"/>
    <col min="12289" max="12289" width="4.6640625" style="88" customWidth="1"/>
    <col min="12290" max="12290" width="30.44140625" style="88" customWidth="1"/>
    <col min="12291" max="12291" width="11.109375" style="88" customWidth="1"/>
    <col min="12292" max="12292" width="7.77734375" style="88" customWidth="1"/>
    <col min="12293" max="12293" width="12.109375" style="88" customWidth="1"/>
    <col min="12294" max="12294" width="11.33203125" style="88" customWidth="1"/>
    <col min="12295" max="12295" width="28.6640625" style="88" customWidth="1"/>
    <col min="12296" max="12544" width="9.109375" style="88"/>
    <col min="12545" max="12545" width="4.6640625" style="88" customWidth="1"/>
    <col min="12546" max="12546" width="30.44140625" style="88" customWidth="1"/>
    <col min="12547" max="12547" width="11.109375" style="88" customWidth="1"/>
    <col min="12548" max="12548" width="7.77734375" style="88" customWidth="1"/>
    <col min="12549" max="12549" width="12.109375" style="88" customWidth="1"/>
    <col min="12550" max="12550" width="11.33203125" style="88" customWidth="1"/>
    <col min="12551" max="12551" width="28.6640625" style="88" customWidth="1"/>
    <col min="12552" max="12800" width="9.109375" style="88"/>
    <col min="12801" max="12801" width="4.6640625" style="88" customWidth="1"/>
    <col min="12802" max="12802" width="30.44140625" style="88" customWidth="1"/>
    <col min="12803" max="12803" width="11.109375" style="88" customWidth="1"/>
    <col min="12804" max="12804" width="7.77734375" style="88" customWidth="1"/>
    <col min="12805" max="12805" width="12.109375" style="88" customWidth="1"/>
    <col min="12806" max="12806" width="11.33203125" style="88" customWidth="1"/>
    <col min="12807" max="12807" width="28.6640625" style="88" customWidth="1"/>
    <col min="12808" max="13056" width="9.109375" style="88"/>
    <col min="13057" max="13057" width="4.6640625" style="88" customWidth="1"/>
    <col min="13058" max="13058" width="30.44140625" style="88" customWidth="1"/>
    <col min="13059" max="13059" width="11.109375" style="88" customWidth="1"/>
    <col min="13060" max="13060" width="7.77734375" style="88" customWidth="1"/>
    <col min="13061" max="13061" width="12.109375" style="88" customWidth="1"/>
    <col min="13062" max="13062" width="11.33203125" style="88" customWidth="1"/>
    <col min="13063" max="13063" width="28.6640625" style="88" customWidth="1"/>
    <col min="13064" max="13312" width="9.109375" style="88"/>
    <col min="13313" max="13313" width="4.6640625" style="88" customWidth="1"/>
    <col min="13314" max="13314" width="30.44140625" style="88" customWidth="1"/>
    <col min="13315" max="13315" width="11.109375" style="88" customWidth="1"/>
    <col min="13316" max="13316" width="7.77734375" style="88" customWidth="1"/>
    <col min="13317" max="13317" width="12.109375" style="88" customWidth="1"/>
    <col min="13318" max="13318" width="11.33203125" style="88" customWidth="1"/>
    <col min="13319" max="13319" width="28.6640625" style="88" customWidth="1"/>
    <col min="13320" max="13568" width="9.109375" style="88"/>
    <col min="13569" max="13569" width="4.6640625" style="88" customWidth="1"/>
    <col min="13570" max="13570" width="30.44140625" style="88" customWidth="1"/>
    <col min="13571" max="13571" width="11.109375" style="88" customWidth="1"/>
    <col min="13572" max="13572" width="7.77734375" style="88" customWidth="1"/>
    <col min="13573" max="13573" width="12.109375" style="88" customWidth="1"/>
    <col min="13574" max="13574" width="11.33203125" style="88" customWidth="1"/>
    <col min="13575" max="13575" width="28.6640625" style="88" customWidth="1"/>
    <col min="13576" max="13824" width="9.109375" style="88"/>
    <col min="13825" max="13825" width="4.6640625" style="88" customWidth="1"/>
    <col min="13826" max="13826" width="30.44140625" style="88" customWidth="1"/>
    <col min="13827" max="13827" width="11.109375" style="88" customWidth="1"/>
    <col min="13828" max="13828" width="7.77734375" style="88" customWidth="1"/>
    <col min="13829" max="13829" width="12.109375" style="88" customWidth="1"/>
    <col min="13830" max="13830" width="11.33203125" style="88" customWidth="1"/>
    <col min="13831" max="13831" width="28.6640625" style="88" customWidth="1"/>
    <col min="13832" max="14080" width="9.109375" style="88"/>
    <col min="14081" max="14081" width="4.6640625" style="88" customWidth="1"/>
    <col min="14082" max="14082" width="30.44140625" style="88" customWidth="1"/>
    <col min="14083" max="14083" width="11.109375" style="88" customWidth="1"/>
    <col min="14084" max="14084" width="7.77734375" style="88" customWidth="1"/>
    <col min="14085" max="14085" width="12.109375" style="88" customWidth="1"/>
    <col min="14086" max="14086" width="11.33203125" style="88" customWidth="1"/>
    <col min="14087" max="14087" width="28.6640625" style="88" customWidth="1"/>
    <col min="14088" max="14336" width="9.109375" style="88"/>
    <col min="14337" max="14337" width="4.6640625" style="88" customWidth="1"/>
    <col min="14338" max="14338" width="30.44140625" style="88" customWidth="1"/>
    <col min="14339" max="14339" width="11.109375" style="88" customWidth="1"/>
    <col min="14340" max="14340" width="7.77734375" style="88" customWidth="1"/>
    <col min="14341" max="14341" width="12.109375" style="88" customWidth="1"/>
    <col min="14342" max="14342" width="11.33203125" style="88" customWidth="1"/>
    <col min="14343" max="14343" width="28.6640625" style="88" customWidth="1"/>
    <col min="14344" max="14592" width="9.109375" style="88"/>
    <col min="14593" max="14593" width="4.6640625" style="88" customWidth="1"/>
    <col min="14594" max="14594" width="30.44140625" style="88" customWidth="1"/>
    <col min="14595" max="14595" width="11.109375" style="88" customWidth="1"/>
    <col min="14596" max="14596" width="7.77734375" style="88" customWidth="1"/>
    <col min="14597" max="14597" width="12.109375" style="88" customWidth="1"/>
    <col min="14598" max="14598" width="11.33203125" style="88" customWidth="1"/>
    <col min="14599" max="14599" width="28.6640625" style="88" customWidth="1"/>
    <col min="14600" max="14848" width="9.109375" style="88"/>
    <col min="14849" max="14849" width="4.6640625" style="88" customWidth="1"/>
    <col min="14850" max="14850" width="30.44140625" style="88" customWidth="1"/>
    <col min="14851" max="14851" width="11.109375" style="88" customWidth="1"/>
    <col min="14852" max="14852" width="7.77734375" style="88" customWidth="1"/>
    <col min="14853" max="14853" width="12.109375" style="88" customWidth="1"/>
    <col min="14854" max="14854" width="11.33203125" style="88" customWidth="1"/>
    <col min="14855" max="14855" width="28.6640625" style="88" customWidth="1"/>
    <col min="14856" max="15104" width="9.109375" style="88"/>
    <col min="15105" max="15105" width="4.6640625" style="88" customWidth="1"/>
    <col min="15106" max="15106" width="30.44140625" style="88" customWidth="1"/>
    <col min="15107" max="15107" width="11.109375" style="88" customWidth="1"/>
    <col min="15108" max="15108" width="7.77734375" style="88" customWidth="1"/>
    <col min="15109" max="15109" width="12.109375" style="88" customWidth="1"/>
    <col min="15110" max="15110" width="11.33203125" style="88" customWidth="1"/>
    <col min="15111" max="15111" width="28.6640625" style="88" customWidth="1"/>
    <col min="15112" max="15360" width="9.109375" style="88"/>
    <col min="15361" max="15361" width="4.6640625" style="88" customWidth="1"/>
    <col min="15362" max="15362" width="30.44140625" style="88" customWidth="1"/>
    <col min="15363" max="15363" width="11.109375" style="88" customWidth="1"/>
    <col min="15364" max="15364" width="7.77734375" style="88" customWidth="1"/>
    <col min="15365" max="15365" width="12.109375" style="88" customWidth="1"/>
    <col min="15366" max="15366" width="11.33203125" style="88" customWidth="1"/>
    <col min="15367" max="15367" width="28.6640625" style="88" customWidth="1"/>
    <col min="15368" max="15616" width="9.109375" style="88"/>
    <col min="15617" max="15617" width="4.6640625" style="88" customWidth="1"/>
    <col min="15618" max="15618" width="30.44140625" style="88" customWidth="1"/>
    <col min="15619" max="15619" width="11.109375" style="88" customWidth="1"/>
    <col min="15620" max="15620" width="7.77734375" style="88" customWidth="1"/>
    <col min="15621" max="15621" width="12.109375" style="88" customWidth="1"/>
    <col min="15622" max="15622" width="11.33203125" style="88" customWidth="1"/>
    <col min="15623" max="15623" width="28.6640625" style="88" customWidth="1"/>
    <col min="15624" max="15872" width="9.109375" style="88"/>
    <col min="15873" max="15873" width="4.6640625" style="88" customWidth="1"/>
    <col min="15874" max="15874" width="30.44140625" style="88" customWidth="1"/>
    <col min="15875" max="15875" width="11.109375" style="88" customWidth="1"/>
    <col min="15876" max="15876" width="7.77734375" style="88" customWidth="1"/>
    <col min="15877" max="15877" width="12.109375" style="88" customWidth="1"/>
    <col min="15878" max="15878" width="11.33203125" style="88" customWidth="1"/>
    <col min="15879" max="15879" width="28.6640625" style="88" customWidth="1"/>
    <col min="15880" max="16128" width="9.109375" style="88"/>
    <col min="16129" max="16129" width="4.6640625" style="88" customWidth="1"/>
    <col min="16130" max="16130" width="30.44140625" style="88" customWidth="1"/>
    <col min="16131" max="16131" width="11.109375" style="88" customWidth="1"/>
    <col min="16132" max="16132" width="7.77734375" style="88" customWidth="1"/>
    <col min="16133" max="16133" width="12.109375" style="88" customWidth="1"/>
    <col min="16134" max="16134" width="11.33203125" style="88" customWidth="1"/>
    <col min="16135" max="16135" width="28.6640625" style="88" customWidth="1"/>
    <col min="16136" max="16384" width="9.109375" style="88"/>
  </cols>
  <sheetData>
    <row r="1" spans="1:7" s="222" customFormat="1" ht="18" customHeight="1" thickBot="1">
      <c r="A1" s="1815" t="s">
        <v>535</v>
      </c>
      <c r="B1" s="1815"/>
      <c r="C1" s="1815"/>
      <c r="D1" s="1815"/>
      <c r="E1" s="1815"/>
      <c r="F1" s="1815"/>
      <c r="G1" s="221"/>
    </row>
    <row r="2" spans="1:7" ht="30" customHeight="1" thickBot="1">
      <c r="A2" s="382" t="s">
        <v>1</v>
      </c>
      <c r="B2" s="376" t="s">
        <v>531</v>
      </c>
      <c r="C2" s="395" t="s">
        <v>358</v>
      </c>
      <c r="D2" s="383" t="s">
        <v>359</v>
      </c>
      <c r="E2" s="383" t="s">
        <v>529</v>
      </c>
      <c r="F2" s="396" t="s">
        <v>360</v>
      </c>
      <c r="G2" s="381" t="s">
        <v>361</v>
      </c>
    </row>
    <row r="3" spans="1:7" ht="19.95" customHeight="1">
      <c r="A3" s="345">
        <v>1</v>
      </c>
      <c r="B3" s="361" t="s">
        <v>329</v>
      </c>
      <c r="C3" s="362">
        <v>10</v>
      </c>
      <c r="D3" s="341">
        <v>1</v>
      </c>
      <c r="E3" s="341">
        <v>1</v>
      </c>
      <c r="F3" s="384">
        <v>36</v>
      </c>
      <c r="G3" s="344" t="s">
        <v>857</v>
      </c>
    </row>
    <row r="4" spans="1:7" ht="19.95" customHeight="1">
      <c r="A4" s="363">
        <v>2</v>
      </c>
      <c r="B4" s="364" t="s">
        <v>329</v>
      </c>
      <c r="C4" s="365">
        <v>20</v>
      </c>
      <c r="D4" s="357">
        <v>2</v>
      </c>
      <c r="E4" s="357">
        <v>2</v>
      </c>
      <c r="F4" s="385">
        <v>72</v>
      </c>
      <c r="G4" s="367" t="s">
        <v>867</v>
      </c>
    </row>
    <row r="5" spans="1:7" ht="19.95" customHeight="1">
      <c r="A5" s="363">
        <v>3</v>
      </c>
      <c r="B5" s="364" t="s">
        <v>329</v>
      </c>
      <c r="C5" s="365">
        <v>10</v>
      </c>
      <c r="D5" s="357">
        <v>1</v>
      </c>
      <c r="E5" s="357">
        <v>1</v>
      </c>
      <c r="F5" s="385">
        <v>36</v>
      </c>
      <c r="G5" s="400" t="s">
        <v>862</v>
      </c>
    </row>
    <row r="6" spans="1:7" ht="19.95" customHeight="1">
      <c r="A6" s="363">
        <v>4</v>
      </c>
      <c r="B6" s="364" t="s">
        <v>329</v>
      </c>
      <c r="C6" s="365">
        <v>20</v>
      </c>
      <c r="D6" s="357">
        <v>2</v>
      </c>
      <c r="E6" s="357">
        <v>2</v>
      </c>
      <c r="F6" s="385">
        <v>72</v>
      </c>
      <c r="G6" s="367" t="s">
        <v>869</v>
      </c>
    </row>
    <row r="7" spans="1:7" ht="19.95" customHeight="1">
      <c r="A7" s="363">
        <v>5</v>
      </c>
      <c r="B7" s="364" t="s">
        <v>1657</v>
      </c>
      <c r="C7" s="365">
        <v>10</v>
      </c>
      <c r="D7" s="357">
        <v>1</v>
      </c>
      <c r="E7" s="357">
        <v>1</v>
      </c>
      <c r="F7" s="385">
        <v>36</v>
      </c>
      <c r="G7" s="367" t="s">
        <v>1658</v>
      </c>
    </row>
    <row r="8" spans="1:7" ht="19.95" customHeight="1">
      <c r="A8" s="363">
        <v>6</v>
      </c>
      <c r="B8" s="364" t="s">
        <v>330</v>
      </c>
      <c r="C8" s="365">
        <v>10</v>
      </c>
      <c r="D8" s="357">
        <v>1</v>
      </c>
      <c r="E8" s="357">
        <v>1</v>
      </c>
      <c r="F8" s="385">
        <v>36</v>
      </c>
      <c r="G8" s="367" t="s">
        <v>873</v>
      </c>
    </row>
    <row r="9" spans="1:7" ht="19.95" customHeight="1">
      <c r="A9" s="363">
        <v>7</v>
      </c>
      <c r="B9" s="364" t="s">
        <v>333</v>
      </c>
      <c r="C9" s="365">
        <v>10</v>
      </c>
      <c r="D9" s="357">
        <v>1</v>
      </c>
      <c r="E9" s="357">
        <v>1</v>
      </c>
      <c r="F9" s="385">
        <v>36</v>
      </c>
      <c r="G9" s="367" t="s">
        <v>913</v>
      </c>
    </row>
    <row r="10" spans="1:7" ht="19.95" customHeight="1">
      <c r="A10" s="363">
        <v>8</v>
      </c>
      <c r="B10" s="364" t="s">
        <v>333</v>
      </c>
      <c r="C10" s="365">
        <v>10</v>
      </c>
      <c r="D10" s="357">
        <v>1</v>
      </c>
      <c r="E10" s="357">
        <v>1</v>
      </c>
      <c r="F10" s="385">
        <v>36</v>
      </c>
      <c r="G10" s="386" t="s">
        <v>904</v>
      </c>
    </row>
    <row r="11" spans="1:7" ht="19.95" customHeight="1">
      <c r="A11" s="363">
        <v>9</v>
      </c>
      <c r="B11" s="364" t="s">
        <v>333</v>
      </c>
      <c r="C11" s="365">
        <v>10</v>
      </c>
      <c r="D11" s="357">
        <v>1</v>
      </c>
      <c r="E11" s="357">
        <v>1</v>
      </c>
      <c r="F11" s="385">
        <v>36</v>
      </c>
      <c r="G11" s="386" t="s">
        <v>904</v>
      </c>
    </row>
    <row r="12" spans="1:7" ht="19.95" customHeight="1">
      <c r="A12" s="363">
        <v>10</v>
      </c>
      <c r="B12" s="364" t="s">
        <v>333</v>
      </c>
      <c r="C12" s="365">
        <v>10</v>
      </c>
      <c r="D12" s="357">
        <v>1</v>
      </c>
      <c r="E12" s="357">
        <v>1</v>
      </c>
      <c r="F12" s="385">
        <v>36</v>
      </c>
      <c r="G12" s="386" t="s">
        <v>1053</v>
      </c>
    </row>
    <row r="13" spans="1:7" ht="19.95" customHeight="1">
      <c r="A13" s="368">
        <v>11</v>
      </c>
      <c r="B13" s="701" t="s">
        <v>333</v>
      </c>
      <c r="C13" s="370">
        <v>10</v>
      </c>
      <c r="D13" s="371">
        <v>1</v>
      </c>
      <c r="E13" s="371">
        <v>1</v>
      </c>
      <c r="F13" s="702">
        <v>36</v>
      </c>
      <c r="G13" s="703" t="s">
        <v>919</v>
      </c>
    </row>
    <row r="14" spans="1:7" ht="19.95" customHeight="1">
      <c r="A14" s="368">
        <v>12</v>
      </c>
      <c r="B14" s="701" t="s">
        <v>332</v>
      </c>
      <c r="C14" s="370">
        <v>20</v>
      </c>
      <c r="D14" s="371">
        <v>2</v>
      </c>
      <c r="E14" s="371">
        <v>2</v>
      </c>
      <c r="F14" s="702">
        <v>72</v>
      </c>
      <c r="G14" s="703" t="s">
        <v>923</v>
      </c>
    </row>
    <row r="15" spans="1:7" ht="19.95" customHeight="1">
      <c r="A15" s="368">
        <v>13</v>
      </c>
      <c r="B15" s="701" t="s">
        <v>1659</v>
      </c>
      <c r="C15" s="370">
        <v>10</v>
      </c>
      <c r="D15" s="371">
        <v>1</v>
      </c>
      <c r="E15" s="371">
        <v>1</v>
      </c>
      <c r="F15" s="702">
        <v>36</v>
      </c>
      <c r="G15" s="703" t="s">
        <v>1069</v>
      </c>
    </row>
    <row r="16" spans="1:7" ht="19.95" customHeight="1">
      <c r="A16" s="368">
        <v>14</v>
      </c>
      <c r="B16" s="701" t="s">
        <v>331</v>
      </c>
      <c r="C16" s="370">
        <v>20</v>
      </c>
      <c r="D16" s="371">
        <v>2</v>
      </c>
      <c r="E16" s="371">
        <v>2</v>
      </c>
      <c r="F16" s="702">
        <v>72</v>
      </c>
      <c r="G16" s="703" t="s">
        <v>1660</v>
      </c>
    </row>
    <row r="17" spans="1:7" ht="19.95" customHeight="1">
      <c r="A17" s="368">
        <v>15</v>
      </c>
      <c r="B17" s="701" t="s">
        <v>1661</v>
      </c>
      <c r="C17" s="370">
        <v>10</v>
      </c>
      <c r="D17" s="371">
        <v>1</v>
      </c>
      <c r="E17" s="371">
        <v>1</v>
      </c>
      <c r="F17" s="702">
        <v>36</v>
      </c>
      <c r="G17" s="703" t="s">
        <v>1074</v>
      </c>
    </row>
    <row r="18" spans="1:7" ht="19.95" customHeight="1">
      <c r="A18" s="368">
        <v>16</v>
      </c>
      <c r="B18" s="701" t="s">
        <v>426</v>
      </c>
      <c r="C18" s="370">
        <v>15</v>
      </c>
      <c r="D18" s="371">
        <v>1</v>
      </c>
      <c r="E18" s="371">
        <v>1.5</v>
      </c>
      <c r="F18" s="702">
        <v>54</v>
      </c>
      <c r="G18" s="703" t="s">
        <v>993</v>
      </c>
    </row>
    <row r="19" spans="1:7" ht="19.95" customHeight="1">
      <c r="A19" s="368">
        <v>17</v>
      </c>
      <c r="B19" s="701" t="s">
        <v>334</v>
      </c>
      <c r="C19" s="370">
        <v>10</v>
      </c>
      <c r="D19" s="371">
        <v>1</v>
      </c>
      <c r="E19" s="371">
        <v>1</v>
      </c>
      <c r="F19" s="702">
        <v>36</v>
      </c>
      <c r="G19" s="703" t="s">
        <v>1080</v>
      </c>
    </row>
    <row r="20" spans="1:7" ht="19.95" customHeight="1">
      <c r="A20" s="368">
        <v>18</v>
      </c>
      <c r="B20" s="701" t="s">
        <v>426</v>
      </c>
      <c r="C20" s="370">
        <v>20</v>
      </c>
      <c r="D20" s="371">
        <v>2</v>
      </c>
      <c r="E20" s="371">
        <v>2</v>
      </c>
      <c r="F20" s="702">
        <v>72</v>
      </c>
      <c r="G20" s="703" t="s">
        <v>980</v>
      </c>
    </row>
    <row r="21" spans="1:7" ht="19.95" customHeight="1">
      <c r="A21" s="368">
        <v>19</v>
      </c>
      <c r="B21" s="701" t="s">
        <v>1662</v>
      </c>
      <c r="C21" s="370">
        <v>10</v>
      </c>
      <c r="D21" s="371">
        <v>1</v>
      </c>
      <c r="E21" s="371">
        <v>1</v>
      </c>
      <c r="F21" s="702">
        <v>36</v>
      </c>
      <c r="G21" s="703" t="s">
        <v>987</v>
      </c>
    </row>
    <row r="22" spans="1:7" ht="19.95" customHeight="1">
      <c r="A22" s="368">
        <v>20</v>
      </c>
      <c r="B22" s="701" t="s">
        <v>1663</v>
      </c>
      <c r="C22" s="370">
        <v>10</v>
      </c>
      <c r="D22" s="371">
        <v>1</v>
      </c>
      <c r="E22" s="371">
        <v>1</v>
      </c>
      <c r="F22" s="702">
        <v>36</v>
      </c>
      <c r="G22" s="703" t="s">
        <v>964</v>
      </c>
    </row>
    <row r="23" spans="1:7" ht="19.95" customHeight="1">
      <c r="A23" s="368">
        <v>21</v>
      </c>
      <c r="B23" s="701" t="s">
        <v>1663</v>
      </c>
      <c r="C23" s="370">
        <v>20</v>
      </c>
      <c r="D23" s="371">
        <v>2</v>
      </c>
      <c r="E23" s="371">
        <v>2</v>
      </c>
      <c r="F23" s="702">
        <v>72</v>
      </c>
      <c r="G23" s="703" t="s">
        <v>945</v>
      </c>
    </row>
    <row r="24" spans="1:7" ht="19.95" customHeight="1">
      <c r="A24" s="368">
        <v>22</v>
      </c>
      <c r="B24" s="701" t="s">
        <v>1664</v>
      </c>
      <c r="C24" s="370">
        <v>10</v>
      </c>
      <c r="D24" s="371">
        <v>1</v>
      </c>
      <c r="E24" s="371">
        <v>1</v>
      </c>
      <c r="F24" s="702">
        <v>36</v>
      </c>
      <c r="G24" s="703" t="s">
        <v>960</v>
      </c>
    </row>
    <row r="25" spans="1:7" ht="19.95" customHeight="1">
      <c r="A25" s="368">
        <v>23</v>
      </c>
      <c r="B25" s="701" t="s">
        <v>1292</v>
      </c>
      <c r="C25" s="370">
        <v>10</v>
      </c>
      <c r="D25" s="371">
        <v>1</v>
      </c>
      <c r="E25" s="371">
        <v>1</v>
      </c>
      <c r="F25" s="702">
        <v>36</v>
      </c>
      <c r="G25" s="703" t="s">
        <v>955</v>
      </c>
    </row>
    <row r="26" spans="1:7" ht="19.95" customHeight="1">
      <c r="A26" s="368">
        <v>24</v>
      </c>
      <c r="B26" s="701" t="s">
        <v>1665</v>
      </c>
      <c r="C26" s="370">
        <v>20</v>
      </c>
      <c r="D26" s="371">
        <v>2</v>
      </c>
      <c r="E26" s="371">
        <v>2</v>
      </c>
      <c r="F26" s="702">
        <v>72</v>
      </c>
      <c r="G26" s="703" t="s">
        <v>1022</v>
      </c>
    </row>
    <row r="27" spans="1:7" ht="19.95" customHeight="1">
      <c r="A27" s="368">
        <v>25</v>
      </c>
      <c r="B27" s="701" t="s">
        <v>332</v>
      </c>
      <c r="C27" s="370">
        <v>10</v>
      </c>
      <c r="D27" s="371">
        <v>1</v>
      </c>
      <c r="E27" s="371">
        <v>1</v>
      </c>
      <c r="F27" s="702">
        <v>36</v>
      </c>
      <c r="G27" s="703" t="s">
        <v>1106</v>
      </c>
    </row>
    <row r="28" spans="1:7" ht="19.95" customHeight="1">
      <c r="A28" s="368">
        <v>26</v>
      </c>
      <c r="B28" s="701" t="s">
        <v>332</v>
      </c>
      <c r="C28" s="370">
        <v>10</v>
      </c>
      <c r="D28" s="371">
        <v>1</v>
      </c>
      <c r="E28" s="371">
        <v>1</v>
      </c>
      <c r="F28" s="702">
        <v>36</v>
      </c>
      <c r="G28" s="703" t="s">
        <v>1231</v>
      </c>
    </row>
    <row r="29" spans="1:7" ht="19.95" customHeight="1">
      <c r="A29" s="368">
        <v>27</v>
      </c>
      <c r="B29" s="701" t="s">
        <v>1666</v>
      </c>
      <c r="C29" s="370">
        <v>20</v>
      </c>
      <c r="D29" s="371">
        <v>2</v>
      </c>
      <c r="E29" s="371">
        <v>2</v>
      </c>
      <c r="F29" s="702">
        <v>72</v>
      </c>
      <c r="G29" s="703" t="s">
        <v>1111</v>
      </c>
    </row>
    <row r="30" spans="1:7" ht="19.95" customHeight="1">
      <c r="A30" s="368">
        <v>28</v>
      </c>
      <c r="B30" s="701" t="s">
        <v>333</v>
      </c>
      <c r="C30" s="370">
        <v>20</v>
      </c>
      <c r="D30" s="371">
        <v>2</v>
      </c>
      <c r="E30" s="371">
        <v>2</v>
      </c>
      <c r="F30" s="702">
        <v>72</v>
      </c>
      <c r="G30" s="703" t="s">
        <v>1667</v>
      </c>
    </row>
    <row r="31" spans="1:7" ht="19.95" customHeight="1">
      <c r="A31" s="368">
        <v>29</v>
      </c>
      <c r="B31" s="701" t="s">
        <v>1668</v>
      </c>
      <c r="C31" s="370">
        <v>20</v>
      </c>
      <c r="D31" s="371">
        <v>2</v>
      </c>
      <c r="E31" s="371">
        <v>2</v>
      </c>
      <c r="F31" s="702">
        <v>72</v>
      </c>
      <c r="G31" s="703" t="s">
        <v>1215</v>
      </c>
    </row>
    <row r="32" spans="1:7" ht="19.95" customHeight="1">
      <c r="A32" s="368">
        <v>30</v>
      </c>
      <c r="B32" s="701" t="s">
        <v>1321</v>
      </c>
      <c r="C32" s="370">
        <v>10</v>
      </c>
      <c r="D32" s="371">
        <v>1</v>
      </c>
      <c r="E32" s="371">
        <v>1</v>
      </c>
      <c r="F32" s="702">
        <v>36</v>
      </c>
      <c r="G32" s="703" t="s">
        <v>1143</v>
      </c>
    </row>
    <row r="33" spans="1:7" ht="19.95" customHeight="1">
      <c r="A33" s="368">
        <v>31</v>
      </c>
      <c r="B33" s="701" t="s">
        <v>1327</v>
      </c>
      <c r="C33" s="370">
        <v>20</v>
      </c>
      <c r="D33" s="371">
        <v>2</v>
      </c>
      <c r="E33" s="371">
        <v>2</v>
      </c>
      <c r="F33" s="702">
        <v>72</v>
      </c>
      <c r="G33" s="703" t="s">
        <v>1146</v>
      </c>
    </row>
    <row r="34" spans="1:7" ht="19.95" customHeight="1">
      <c r="A34" s="368">
        <v>32</v>
      </c>
      <c r="B34" s="701" t="s">
        <v>1669</v>
      </c>
      <c r="C34" s="370">
        <v>10</v>
      </c>
      <c r="D34" s="371">
        <v>1</v>
      </c>
      <c r="E34" s="371">
        <v>1</v>
      </c>
      <c r="F34" s="702">
        <v>36</v>
      </c>
      <c r="G34" s="703" t="s">
        <v>1210</v>
      </c>
    </row>
    <row r="35" spans="1:7" ht="19.95" customHeight="1">
      <c r="A35" s="368">
        <v>33</v>
      </c>
      <c r="B35" s="701" t="s">
        <v>1670</v>
      </c>
      <c r="C35" s="370">
        <v>10</v>
      </c>
      <c r="D35" s="371">
        <v>1</v>
      </c>
      <c r="E35" s="371">
        <v>1</v>
      </c>
      <c r="F35" s="702">
        <v>36</v>
      </c>
      <c r="G35" s="703" t="s">
        <v>1042</v>
      </c>
    </row>
    <row r="36" spans="1:7" ht="19.95" customHeight="1">
      <c r="A36" s="368"/>
      <c r="B36" s="701"/>
      <c r="C36" s="370"/>
      <c r="D36" s="371"/>
      <c r="E36" s="371"/>
      <c r="F36" s="702"/>
      <c r="G36" s="703"/>
    </row>
    <row r="37" spans="1:7" ht="19.95" customHeight="1" thickBot="1">
      <c r="A37" s="387"/>
      <c r="B37" s="369"/>
      <c r="C37" s="388"/>
      <c r="D37" s="389"/>
      <c r="E37" s="389"/>
      <c r="F37" s="390"/>
      <c r="G37" s="358"/>
    </row>
    <row r="38" spans="1:7" s="205" customFormat="1" ht="25.2" customHeight="1" thickBot="1">
      <c r="A38" s="1813" t="s">
        <v>212</v>
      </c>
      <c r="B38" s="1814"/>
      <c r="C38" s="391">
        <v>445</v>
      </c>
      <c r="D38" s="392">
        <v>45</v>
      </c>
      <c r="E38" s="392">
        <v>45</v>
      </c>
      <c r="F38" s="392">
        <v>1602</v>
      </c>
      <c r="G38" s="393" t="s">
        <v>0</v>
      </c>
    </row>
    <row r="39" spans="1:7" ht="16.2" customHeight="1">
      <c r="A39" s="377"/>
      <c r="B39" s="377"/>
      <c r="C39" s="377"/>
      <c r="D39" s="377"/>
      <c r="E39" s="377"/>
      <c r="F39" s="377"/>
      <c r="G39" s="377"/>
    </row>
    <row r="40" spans="1:7" s="223" customFormat="1" ht="18" customHeight="1" thickBot="1">
      <c r="A40" s="1816" t="s">
        <v>537</v>
      </c>
      <c r="B40" s="1816"/>
      <c r="C40" s="1816"/>
      <c r="D40" s="1816"/>
      <c r="E40" s="1816"/>
      <c r="F40" s="1816"/>
      <c r="G40" s="394"/>
    </row>
    <row r="41" spans="1:7" ht="30" customHeight="1" thickBot="1">
      <c r="A41" s="382" t="s">
        <v>1</v>
      </c>
      <c r="B41" s="376" t="s">
        <v>531</v>
      </c>
      <c r="C41" s="395" t="s">
        <v>358</v>
      </c>
      <c r="D41" s="383" t="s">
        <v>359</v>
      </c>
      <c r="E41" s="383" t="s">
        <v>529</v>
      </c>
      <c r="F41" s="396" t="s">
        <v>360</v>
      </c>
      <c r="G41" s="381" t="s">
        <v>361</v>
      </c>
    </row>
    <row r="42" spans="1:7" ht="18" customHeight="1">
      <c r="A42" s="344">
        <v>1</v>
      </c>
      <c r="B42" s="329" t="s">
        <v>329</v>
      </c>
      <c r="C42" s="346">
        <v>20</v>
      </c>
      <c r="D42" s="341">
        <v>2</v>
      </c>
      <c r="E42" s="341">
        <v>2</v>
      </c>
      <c r="F42" s="398">
        <v>72</v>
      </c>
      <c r="G42" s="344" t="s">
        <v>867</v>
      </c>
    </row>
    <row r="43" spans="1:7" ht="18" customHeight="1">
      <c r="A43" s="367">
        <v>2</v>
      </c>
      <c r="B43" s="330" t="s">
        <v>329</v>
      </c>
      <c r="C43" s="378">
        <v>10</v>
      </c>
      <c r="D43" s="357">
        <v>1</v>
      </c>
      <c r="E43" s="357">
        <v>1</v>
      </c>
      <c r="F43" s="386">
        <v>36</v>
      </c>
      <c r="G43" s="367" t="s">
        <v>862</v>
      </c>
    </row>
    <row r="44" spans="1:7" ht="18" customHeight="1">
      <c r="A44" s="373">
        <v>3</v>
      </c>
      <c r="B44" s="401" t="s">
        <v>329</v>
      </c>
      <c r="C44" s="378">
        <v>20</v>
      </c>
      <c r="D44" s="357">
        <v>2</v>
      </c>
      <c r="E44" s="357">
        <v>2</v>
      </c>
      <c r="F44" s="386">
        <v>72</v>
      </c>
      <c r="G44" s="367" t="s">
        <v>869</v>
      </c>
    </row>
    <row r="45" spans="1:7" ht="18" customHeight="1">
      <c r="A45" s="367">
        <v>4</v>
      </c>
      <c r="B45" s="330" t="s">
        <v>332</v>
      </c>
      <c r="C45" s="378">
        <v>20</v>
      </c>
      <c r="D45" s="357">
        <v>2</v>
      </c>
      <c r="E45" s="357">
        <v>2</v>
      </c>
      <c r="F45" s="386">
        <v>72</v>
      </c>
      <c r="G45" s="367" t="s">
        <v>923</v>
      </c>
    </row>
    <row r="46" spans="1:7" ht="18" customHeight="1">
      <c r="A46" s="363">
        <v>5</v>
      </c>
      <c r="B46" s="367" t="s">
        <v>331</v>
      </c>
      <c r="C46" s="378">
        <v>20</v>
      </c>
      <c r="D46" s="357">
        <v>2</v>
      </c>
      <c r="E46" s="357">
        <v>2</v>
      </c>
      <c r="F46" s="366">
        <v>72</v>
      </c>
      <c r="G46" s="367" t="s">
        <v>1660</v>
      </c>
    </row>
    <row r="47" spans="1:7" ht="18" customHeight="1">
      <c r="A47" s="363">
        <v>6</v>
      </c>
      <c r="B47" s="367" t="s">
        <v>1671</v>
      </c>
      <c r="C47" s="378">
        <v>10</v>
      </c>
      <c r="D47" s="357">
        <v>1</v>
      </c>
      <c r="E47" s="357">
        <v>1</v>
      </c>
      <c r="F47" s="366">
        <v>36</v>
      </c>
      <c r="G47" s="367" t="s">
        <v>960</v>
      </c>
    </row>
    <row r="48" spans="1:7" ht="18" customHeight="1">
      <c r="A48" s="363">
        <v>7</v>
      </c>
      <c r="B48" s="367" t="s">
        <v>1665</v>
      </c>
      <c r="C48" s="378">
        <v>20</v>
      </c>
      <c r="D48" s="357">
        <v>2</v>
      </c>
      <c r="E48" s="357">
        <v>2</v>
      </c>
      <c r="F48" s="366">
        <v>72</v>
      </c>
      <c r="G48" s="367" t="s">
        <v>1022</v>
      </c>
    </row>
    <row r="49" spans="1:7" ht="18" customHeight="1">
      <c r="A49" s="363">
        <v>8</v>
      </c>
      <c r="B49" s="367" t="s">
        <v>1663</v>
      </c>
      <c r="C49" s="378">
        <v>10</v>
      </c>
      <c r="D49" s="357">
        <v>1</v>
      </c>
      <c r="E49" s="357">
        <v>1</v>
      </c>
      <c r="F49" s="366">
        <v>36</v>
      </c>
      <c r="G49" s="367" t="s">
        <v>964</v>
      </c>
    </row>
    <row r="50" spans="1:7" ht="18" customHeight="1">
      <c r="A50" s="363"/>
      <c r="B50" s="367"/>
      <c r="C50" s="378"/>
      <c r="D50" s="357"/>
      <c r="E50" s="357"/>
      <c r="F50" s="366"/>
      <c r="G50" s="367"/>
    </row>
    <row r="51" spans="1:7" s="205" customFormat="1" ht="25.2" customHeight="1" thickBot="1">
      <c r="A51" s="1813" t="s">
        <v>212</v>
      </c>
      <c r="B51" s="1814"/>
      <c r="C51" s="391">
        <v>130</v>
      </c>
      <c r="D51" s="392">
        <v>13</v>
      </c>
      <c r="E51" s="392">
        <v>13</v>
      </c>
      <c r="F51" s="397">
        <v>468</v>
      </c>
      <c r="G51" s="393" t="s">
        <v>0</v>
      </c>
    </row>
    <row r="52" spans="1:7" ht="16.2" customHeight="1">
      <c r="A52" s="377"/>
      <c r="B52" s="377"/>
      <c r="C52" s="377"/>
      <c r="D52" s="377"/>
      <c r="E52" s="377"/>
      <c r="F52" s="377"/>
      <c r="G52" s="377"/>
    </row>
    <row r="53" spans="1:7" ht="14.4" thickBot="1">
      <c r="A53" s="1816" t="s">
        <v>536</v>
      </c>
      <c r="B53" s="1816"/>
      <c r="C53" s="1816"/>
      <c r="D53" s="1816"/>
      <c r="E53" s="1816"/>
      <c r="F53" s="1816"/>
      <c r="G53" s="1816"/>
    </row>
    <row r="54" spans="1:7" ht="43.8" thickBot="1">
      <c r="A54" s="382" t="s">
        <v>1</v>
      </c>
      <c r="B54" s="376" t="s">
        <v>531</v>
      </c>
      <c r="C54" s="395" t="s">
        <v>358</v>
      </c>
      <c r="D54" s="383" t="s">
        <v>359</v>
      </c>
      <c r="E54" s="383" t="s">
        <v>529</v>
      </c>
      <c r="F54" s="396" t="s">
        <v>360</v>
      </c>
      <c r="G54" s="381" t="s">
        <v>361</v>
      </c>
    </row>
    <row r="55" spans="1:7" ht="19.95" customHeight="1">
      <c r="A55" s="345"/>
      <c r="B55" s="361"/>
      <c r="C55" s="362"/>
      <c r="D55" s="341"/>
      <c r="E55" s="341"/>
      <c r="F55" s="384"/>
      <c r="G55" s="398"/>
    </row>
    <row r="56" spans="1:7" ht="19.95" customHeight="1">
      <c r="A56" s="363"/>
      <c r="B56" s="364"/>
      <c r="C56" s="365"/>
      <c r="D56" s="357"/>
      <c r="E56" s="357"/>
      <c r="F56" s="385"/>
      <c r="G56" s="386"/>
    </row>
    <row r="57" spans="1:7" ht="19.95" customHeight="1">
      <c r="A57" s="363"/>
      <c r="B57" s="364"/>
      <c r="C57" s="365"/>
      <c r="D57" s="357"/>
      <c r="E57" s="357"/>
      <c r="F57" s="385"/>
      <c r="G57" s="386"/>
    </row>
    <row r="58" spans="1:7" ht="19.95" customHeight="1">
      <c r="A58" s="363"/>
      <c r="B58" s="364"/>
      <c r="C58" s="365"/>
      <c r="D58" s="357"/>
      <c r="E58" s="357"/>
      <c r="F58" s="385"/>
      <c r="G58" s="386"/>
    </row>
    <row r="59" spans="1:7" ht="19.95" customHeight="1">
      <c r="A59" s="363"/>
      <c r="B59" s="364"/>
      <c r="C59" s="365"/>
      <c r="D59" s="357"/>
      <c r="E59" s="357"/>
      <c r="F59" s="385"/>
      <c r="G59" s="386"/>
    </row>
    <row r="60" spans="1:7" ht="19.95" customHeight="1" thickBot="1">
      <c r="A60" s="387"/>
      <c r="B60" s="369"/>
      <c r="C60" s="388"/>
      <c r="D60" s="389"/>
      <c r="E60" s="389"/>
      <c r="F60" s="390"/>
      <c r="G60" s="399"/>
    </row>
    <row r="61" spans="1:7" s="205" customFormat="1" ht="25.2" customHeight="1" thickBot="1">
      <c r="A61" s="1813" t="s">
        <v>212</v>
      </c>
      <c r="B61" s="1814"/>
      <c r="C61" s="391"/>
      <c r="D61" s="392"/>
      <c r="E61" s="392"/>
      <c r="F61" s="392"/>
      <c r="G61" s="393" t="s">
        <v>0</v>
      </c>
    </row>
  </sheetData>
  <mergeCells count="6">
    <mergeCell ref="A61:B61"/>
    <mergeCell ref="A1:F1"/>
    <mergeCell ref="A38:B38"/>
    <mergeCell ref="A40:F40"/>
    <mergeCell ref="A51:B51"/>
    <mergeCell ref="A53:G53"/>
  </mergeCells>
  <printOptions horizontalCentered="1"/>
  <pageMargins left="0.5" right="0.5" top="0.5" bottom="0.5" header="0.25" footer="0.25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>
  <sheetPr codeName="Sheet21"/>
  <dimension ref="A1:G29"/>
  <sheetViews>
    <sheetView showZeros="0" workbookViewId="0">
      <selection activeCell="B6" sqref="B6"/>
    </sheetView>
  </sheetViews>
  <sheetFormatPr defaultRowHeight="13.2"/>
  <cols>
    <col min="1" max="1" width="4.6640625" style="88" customWidth="1"/>
    <col min="2" max="2" width="30.44140625" style="88" customWidth="1"/>
    <col min="3" max="3" width="11.109375" style="88" customWidth="1"/>
    <col min="4" max="4" width="7.77734375" style="88" customWidth="1"/>
    <col min="5" max="5" width="12.109375" style="88" customWidth="1"/>
    <col min="6" max="6" width="11.33203125" style="88" customWidth="1"/>
    <col min="7" max="7" width="27.77734375" style="88" customWidth="1"/>
    <col min="8" max="256" width="9.33203125" style="88"/>
    <col min="257" max="257" width="4.6640625" style="88" customWidth="1"/>
    <col min="258" max="258" width="30.44140625" style="88" customWidth="1"/>
    <col min="259" max="259" width="11.109375" style="88" customWidth="1"/>
    <col min="260" max="260" width="7.77734375" style="88" customWidth="1"/>
    <col min="261" max="261" width="12.109375" style="88" customWidth="1"/>
    <col min="262" max="262" width="11.33203125" style="88" customWidth="1"/>
    <col min="263" max="263" width="32.33203125" style="88" customWidth="1"/>
    <col min="264" max="512" width="9.33203125" style="88"/>
    <col min="513" max="513" width="4.6640625" style="88" customWidth="1"/>
    <col min="514" max="514" width="30.44140625" style="88" customWidth="1"/>
    <col min="515" max="515" width="11.109375" style="88" customWidth="1"/>
    <col min="516" max="516" width="7.77734375" style="88" customWidth="1"/>
    <col min="517" max="517" width="12.109375" style="88" customWidth="1"/>
    <col min="518" max="518" width="11.33203125" style="88" customWidth="1"/>
    <col min="519" max="519" width="32.33203125" style="88" customWidth="1"/>
    <col min="520" max="768" width="9.33203125" style="88"/>
    <col min="769" max="769" width="4.6640625" style="88" customWidth="1"/>
    <col min="770" max="770" width="30.44140625" style="88" customWidth="1"/>
    <col min="771" max="771" width="11.109375" style="88" customWidth="1"/>
    <col min="772" max="772" width="7.77734375" style="88" customWidth="1"/>
    <col min="773" max="773" width="12.109375" style="88" customWidth="1"/>
    <col min="774" max="774" width="11.33203125" style="88" customWidth="1"/>
    <col min="775" max="775" width="32.33203125" style="88" customWidth="1"/>
    <col min="776" max="1024" width="9.33203125" style="88"/>
    <col min="1025" max="1025" width="4.6640625" style="88" customWidth="1"/>
    <col min="1026" max="1026" width="30.44140625" style="88" customWidth="1"/>
    <col min="1027" max="1027" width="11.109375" style="88" customWidth="1"/>
    <col min="1028" max="1028" width="7.77734375" style="88" customWidth="1"/>
    <col min="1029" max="1029" width="12.109375" style="88" customWidth="1"/>
    <col min="1030" max="1030" width="11.33203125" style="88" customWidth="1"/>
    <col min="1031" max="1031" width="32.33203125" style="88" customWidth="1"/>
    <col min="1032" max="1280" width="9.33203125" style="88"/>
    <col min="1281" max="1281" width="4.6640625" style="88" customWidth="1"/>
    <col min="1282" max="1282" width="30.44140625" style="88" customWidth="1"/>
    <col min="1283" max="1283" width="11.109375" style="88" customWidth="1"/>
    <col min="1284" max="1284" width="7.77734375" style="88" customWidth="1"/>
    <col min="1285" max="1285" width="12.109375" style="88" customWidth="1"/>
    <col min="1286" max="1286" width="11.33203125" style="88" customWidth="1"/>
    <col min="1287" max="1287" width="32.33203125" style="88" customWidth="1"/>
    <col min="1288" max="1536" width="9.33203125" style="88"/>
    <col min="1537" max="1537" width="4.6640625" style="88" customWidth="1"/>
    <col min="1538" max="1538" width="30.44140625" style="88" customWidth="1"/>
    <col min="1539" max="1539" width="11.109375" style="88" customWidth="1"/>
    <col min="1540" max="1540" width="7.77734375" style="88" customWidth="1"/>
    <col min="1541" max="1541" width="12.109375" style="88" customWidth="1"/>
    <col min="1542" max="1542" width="11.33203125" style="88" customWidth="1"/>
    <col min="1543" max="1543" width="32.33203125" style="88" customWidth="1"/>
    <col min="1544" max="1792" width="9.33203125" style="88"/>
    <col min="1793" max="1793" width="4.6640625" style="88" customWidth="1"/>
    <col min="1794" max="1794" width="30.44140625" style="88" customWidth="1"/>
    <col min="1795" max="1795" width="11.109375" style="88" customWidth="1"/>
    <col min="1796" max="1796" width="7.77734375" style="88" customWidth="1"/>
    <col min="1797" max="1797" width="12.109375" style="88" customWidth="1"/>
    <col min="1798" max="1798" width="11.33203125" style="88" customWidth="1"/>
    <col min="1799" max="1799" width="32.33203125" style="88" customWidth="1"/>
    <col min="1800" max="2048" width="9.33203125" style="88"/>
    <col min="2049" max="2049" width="4.6640625" style="88" customWidth="1"/>
    <col min="2050" max="2050" width="30.44140625" style="88" customWidth="1"/>
    <col min="2051" max="2051" width="11.109375" style="88" customWidth="1"/>
    <col min="2052" max="2052" width="7.77734375" style="88" customWidth="1"/>
    <col min="2053" max="2053" width="12.109375" style="88" customWidth="1"/>
    <col min="2054" max="2054" width="11.33203125" style="88" customWidth="1"/>
    <col min="2055" max="2055" width="32.33203125" style="88" customWidth="1"/>
    <col min="2056" max="2304" width="9.33203125" style="88"/>
    <col min="2305" max="2305" width="4.6640625" style="88" customWidth="1"/>
    <col min="2306" max="2306" width="30.44140625" style="88" customWidth="1"/>
    <col min="2307" max="2307" width="11.109375" style="88" customWidth="1"/>
    <col min="2308" max="2308" width="7.77734375" style="88" customWidth="1"/>
    <col min="2309" max="2309" width="12.109375" style="88" customWidth="1"/>
    <col min="2310" max="2310" width="11.33203125" style="88" customWidth="1"/>
    <col min="2311" max="2311" width="32.33203125" style="88" customWidth="1"/>
    <col min="2312" max="2560" width="9.33203125" style="88"/>
    <col min="2561" max="2561" width="4.6640625" style="88" customWidth="1"/>
    <col min="2562" max="2562" width="30.44140625" style="88" customWidth="1"/>
    <col min="2563" max="2563" width="11.109375" style="88" customWidth="1"/>
    <col min="2564" max="2564" width="7.77734375" style="88" customWidth="1"/>
    <col min="2565" max="2565" width="12.109375" style="88" customWidth="1"/>
    <col min="2566" max="2566" width="11.33203125" style="88" customWidth="1"/>
    <col min="2567" max="2567" width="32.33203125" style="88" customWidth="1"/>
    <col min="2568" max="2816" width="9.33203125" style="88"/>
    <col min="2817" max="2817" width="4.6640625" style="88" customWidth="1"/>
    <col min="2818" max="2818" width="30.44140625" style="88" customWidth="1"/>
    <col min="2819" max="2819" width="11.109375" style="88" customWidth="1"/>
    <col min="2820" max="2820" width="7.77734375" style="88" customWidth="1"/>
    <col min="2821" max="2821" width="12.109375" style="88" customWidth="1"/>
    <col min="2822" max="2822" width="11.33203125" style="88" customWidth="1"/>
    <col min="2823" max="2823" width="32.33203125" style="88" customWidth="1"/>
    <col min="2824" max="3072" width="9.33203125" style="88"/>
    <col min="3073" max="3073" width="4.6640625" style="88" customWidth="1"/>
    <col min="3074" max="3074" width="30.44140625" style="88" customWidth="1"/>
    <col min="3075" max="3075" width="11.109375" style="88" customWidth="1"/>
    <col min="3076" max="3076" width="7.77734375" style="88" customWidth="1"/>
    <col min="3077" max="3077" width="12.109375" style="88" customWidth="1"/>
    <col min="3078" max="3078" width="11.33203125" style="88" customWidth="1"/>
    <col min="3079" max="3079" width="32.33203125" style="88" customWidth="1"/>
    <col min="3080" max="3328" width="9.33203125" style="88"/>
    <col min="3329" max="3329" width="4.6640625" style="88" customWidth="1"/>
    <col min="3330" max="3330" width="30.44140625" style="88" customWidth="1"/>
    <col min="3331" max="3331" width="11.109375" style="88" customWidth="1"/>
    <col min="3332" max="3332" width="7.77734375" style="88" customWidth="1"/>
    <col min="3333" max="3333" width="12.109375" style="88" customWidth="1"/>
    <col min="3334" max="3334" width="11.33203125" style="88" customWidth="1"/>
    <col min="3335" max="3335" width="32.33203125" style="88" customWidth="1"/>
    <col min="3336" max="3584" width="9.33203125" style="88"/>
    <col min="3585" max="3585" width="4.6640625" style="88" customWidth="1"/>
    <col min="3586" max="3586" width="30.44140625" style="88" customWidth="1"/>
    <col min="3587" max="3587" width="11.109375" style="88" customWidth="1"/>
    <col min="3588" max="3588" width="7.77734375" style="88" customWidth="1"/>
    <col min="3589" max="3589" width="12.109375" style="88" customWidth="1"/>
    <col min="3590" max="3590" width="11.33203125" style="88" customWidth="1"/>
    <col min="3591" max="3591" width="32.33203125" style="88" customWidth="1"/>
    <col min="3592" max="3840" width="9.33203125" style="88"/>
    <col min="3841" max="3841" width="4.6640625" style="88" customWidth="1"/>
    <col min="3842" max="3842" width="30.44140625" style="88" customWidth="1"/>
    <col min="3843" max="3843" width="11.109375" style="88" customWidth="1"/>
    <col min="3844" max="3844" width="7.77734375" style="88" customWidth="1"/>
    <col min="3845" max="3845" width="12.109375" style="88" customWidth="1"/>
    <col min="3846" max="3846" width="11.33203125" style="88" customWidth="1"/>
    <col min="3847" max="3847" width="32.33203125" style="88" customWidth="1"/>
    <col min="3848" max="4096" width="9.33203125" style="88"/>
    <col min="4097" max="4097" width="4.6640625" style="88" customWidth="1"/>
    <col min="4098" max="4098" width="30.44140625" style="88" customWidth="1"/>
    <col min="4099" max="4099" width="11.109375" style="88" customWidth="1"/>
    <col min="4100" max="4100" width="7.77734375" style="88" customWidth="1"/>
    <col min="4101" max="4101" width="12.109375" style="88" customWidth="1"/>
    <col min="4102" max="4102" width="11.33203125" style="88" customWidth="1"/>
    <col min="4103" max="4103" width="32.33203125" style="88" customWidth="1"/>
    <col min="4104" max="4352" width="9.33203125" style="88"/>
    <col min="4353" max="4353" width="4.6640625" style="88" customWidth="1"/>
    <col min="4354" max="4354" width="30.44140625" style="88" customWidth="1"/>
    <col min="4355" max="4355" width="11.109375" style="88" customWidth="1"/>
    <col min="4356" max="4356" width="7.77734375" style="88" customWidth="1"/>
    <col min="4357" max="4357" width="12.109375" style="88" customWidth="1"/>
    <col min="4358" max="4358" width="11.33203125" style="88" customWidth="1"/>
    <col min="4359" max="4359" width="32.33203125" style="88" customWidth="1"/>
    <col min="4360" max="4608" width="9.33203125" style="88"/>
    <col min="4609" max="4609" width="4.6640625" style="88" customWidth="1"/>
    <col min="4610" max="4610" width="30.44140625" style="88" customWidth="1"/>
    <col min="4611" max="4611" width="11.109375" style="88" customWidth="1"/>
    <col min="4612" max="4612" width="7.77734375" style="88" customWidth="1"/>
    <col min="4613" max="4613" width="12.109375" style="88" customWidth="1"/>
    <col min="4614" max="4614" width="11.33203125" style="88" customWidth="1"/>
    <col min="4615" max="4615" width="32.33203125" style="88" customWidth="1"/>
    <col min="4616" max="4864" width="9.33203125" style="88"/>
    <col min="4865" max="4865" width="4.6640625" style="88" customWidth="1"/>
    <col min="4866" max="4866" width="30.44140625" style="88" customWidth="1"/>
    <col min="4867" max="4867" width="11.109375" style="88" customWidth="1"/>
    <col min="4868" max="4868" width="7.77734375" style="88" customWidth="1"/>
    <col min="4869" max="4869" width="12.109375" style="88" customWidth="1"/>
    <col min="4870" max="4870" width="11.33203125" style="88" customWidth="1"/>
    <col min="4871" max="4871" width="32.33203125" style="88" customWidth="1"/>
    <col min="4872" max="5120" width="9.33203125" style="88"/>
    <col min="5121" max="5121" width="4.6640625" style="88" customWidth="1"/>
    <col min="5122" max="5122" width="30.44140625" style="88" customWidth="1"/>
    <col min="5123" max="5123" width="11.109375" style="88" customWidth="1"/>
    <col min="5124" max="5124" width="7.77734375" style="88" customWidth="1"/>
    <col min="5125" max="5125" width="12.109375" style="88" customWidth="1"/>
    <col min="5126" max="5126" width="11.33203125" style="88" customWidth="1"/>
    <col min="5127" max="5127" width="32.33203125" style="88" customWidth="1"/>
    <col min="5128" max="5376" width="9.33203125" style="88"/>
    <col min="5377" max="5377" width="4.6640625" style="88" customWidth="1"/>
    <col min="5378" max="5378" width="30.44140625" style="88" customWidth="1"/>
    <col min="5379" max="5379" width="11.109375" style="88" customWidth="1"/>
    <col min="5380" max="5380" width="7.77734375" style="88" customWidth="1"/>
    <col min="5381" max="5381" width="12.109375" style="88" customWidth="1"/>
    <col min="5382" max="5382" width="11.33203125" style="88" customWidth="1"/>
    <col min="5383" max="5383" width="32.33203125" style="88" customWidth="1"/>
    <col min="5384" max="5632" width="9.33203125" style="88"/>
    <col min="5633" max="5633" width="4.6640625" style="88" customWidth="1"/>
    <col min="5634" max="5634" width="30.44140625" style="88" customWidth="1"/>
    <col min="5635" max="5635" width="11.109375" style="88" customWidth="1"/>
    <col min="5636" max="5636" width="7.77734375" style="88" customWidth="1"/>
    <col min="5637" max="5637" width="12.109375" style="88" customWidth="1"/>
    <col min="5638" max="5638" width="11.33203125" style="88" customWidth="1"/>
    <col min="5639" max="5639" width="32.33203125" style="88" customWidth="1"/>
    <col min="5640" max="5888" width="9.33203125" style="88"/>
    <col min="5889" max="5889" width="4.6640625" style="88" customWidth="1"/>
    <col min="5890" max="5890" width="30.44140625" style="88" customWidth="1"/>
    <col min="5891" max="5891" width="11.109375" style="88" customWidth="1"/>
    <col min="5892" max="5892" width="7.77734375" style="88" customWidth="1"/>
    <col min="5893" max="5893" width="12.109375" style="88" customWidth="1"/>
    <col min="5894" max="5894" width="11.33203125" style="88" customWidth="1"/>
    <col min="5895" max="5895" width="32.33203125" style="88" customWidth="1"/>
    <col min="5896" max="6144" width="9.33203125" style="88"/>
    <col min="6145" max="6145" width="4.6640625" style="88" customWidth="1"/>
    <col min="6146" max="6146" width="30.44140625" style="88" customWidth="1"/>
    <col min="6147" max="6147" width="11.109375" style="88" customWidth="1"/>
    <col min="6148" max="6148" width="7.77734375" style="88" customWidth="1"/>
    <col min="6149" max="6149" width="12.109375" style="88" customWidth="1"/>
    <col min="6150" max="6150" width="11.33203125" style="88" customWidth="1"/>
    <col min="6151" max="6151" width="32.33203125" style="88" customWidth="1"/>
    <col min="6152" max="6400" width="9.33203125" style="88"/>
    <col min="6401" max="6401" width="4.6640625" style="88" customWidth="1"/>
    <col min="6402" max="6402" width="30.44140625" style="88" customWidth="1"/>
    <col min="6403" max="6403" width="11.109375" style="88" customWidth="1"/>
    <col min="6404" max="6404" width="7.77734375" style="88" customWidth="1"/>
    <col min="6405" max="6405" width="12.109375" style="88" customWidth="1"/>
    <col min="6406" max="6406" width="11.33203125" style="88" customWidth="1"/>
    <col min="6407" max="6407" width="32.33203125" style="88" customWidth="1"/>
    <col min="6408" max="6656" width="9.33203125" style="88"/>
    <col min="6657" max="6657" width="4.6640625" style="88" customWidth="1"/>
    <col min="6658" max="6658" width="30.44140625" style="88" customWidth="1"/>
    <col min="6659" max="6659" width="11.109375" style="88" customWidth="1"/>
    <col min="6660" max="6660" width="7.77734375" style="88" customWidth="1"/>
    <col min="6661" max="6661" width="12.109375" style="88" customWidth="1"/>
    <col min="6662" max="6662" width="11.33203125" style="88" customWidth="1"/>
    <col min="6663" max="6663" width="32.33203125" style="88" customWidth="1"/>
    <col min="6664" max="6912" width="9.33203125" style="88"/>
    <col min="6913" max="6913" width="4.6640625" style="88" customWidth="1"/>
    <col min="6914" max="6914" width="30.44140625" style="88" customWidth="1"/>
    <col min="6915" max="6915" width="11.109375" style="88" customWidth="1"/>
    <col min="6916" max="6916" width="7.77734375" style="88" customWidth="1"/>
    <col min="6917" max="6917" width="12.109375" style="88" customWidth="1"/>
    <col min="6918" max="6918" width="11.33203125" style="88" customWidth="1"/>
    <col min="6919" max="6919" width="32.33203125" style="88" customWidth="1"/>
    <col min="6920" max="7168" width="9.33203125" style="88"/>
    <col min="7169" max="7169" width="4.6640625" style="88" customWidth="1"/>
    <col min="7170" max="7170" width="30.44140625" style="88" customWidth="1"/>
    <col min="7171" max="7171" width="11.109375" style="88" customWidth="1"/>
    <col min="7172" max="7172" width="7.77734375" style="88" customWidth="1"/>
    <col min="7173" max="7173" width="12.109375" style="88" customWidth="1"/>
    <col min="7174" max="7174" width="11.33203125" style="88" customWidth="1"/>
    <col min="7175" max="7175" width="32.33203125" style="88" customWidth="1"/>
    <col min="7176" max="7424" width="9.33203125" style="88"/>
    <col min="7425" max="7425" width="4.6640625" style="88" customWidth="1"/>
    <col min="7426" max="7426" width="30.44140625" style="88" customWidth="1"/>
    <col min="7427" max="7427" width="11.109375" style="88" customWidth="1"/>
    <col min="7428" max="7428" width="7.77734375" style="88" customWidth="1"/>
    <col min="7429" max="7429" width="12.109375" style="88" customWidth="1"/>
    <col min="7430" max="7430" width="11.33203125" style="88" customWidth="1"/>
    <col min="7431" max="7431" width="32.33203125" style="88" customWidth="1"/>
    <col min="7432" max="7680" width="9.33203125" style="88"/>
    <col min="7681" max="7681" width="4.6640625" style="88" customWidth="1"/>
    <col min="7682" max="7682" width="30.44140625" style="88" customWidth="1"/>
    <col min="7683" max="7683" width="11.109375" style="88" customWidth="1"/>
    <col min="7684" max="7684" width="7.77734375" style="88" customWidth="1"/>
    <col min="7685" max="7685" width="12.109375" style="88" customWidth="1"/>
    <col min="7686" max="7686" width="11.33203125" style="88" customWidth="1"/>
    <col min="7687" max="7687" width="32.33203125" style="88" customWidth="1"/>
    <col min="7688" max="7936" width="9.33203125" style="88"/>
    <col min="7937" max="7937" width="4.6640625" style="88" customWidth="1"/>
    <col min="7938" max="7938" width="30.44140625" style="88" customWidth="1"/>
    <col min="7939" max="7939" width="11.109375" style="88" customWidth="1"/>
    <col min="7940" max="7940" width="7.77734375" style="88" customWidth="1"/>
    <col min="7941" max="7941" width="12.109375" style="88" customWidth="1"/>
    <col min="7942" max="7942" width="11.33203125" style="88" customWidth="1"/>
    <col min="7943" max="7943" width="32.33203125" style="88" customWidth="1"/>
    <col min="7944" max="8192" width="9.33203125" style="88"/>
    <col min="8193" max="8193" width="4.6640625" style="88" customWidth="1"/>
    <col min="8194" max="8194" width="30.44140625" style="88" customWidth="1"/>
    <col min="8195" max="8195" width="11.109375" style="88" customWidth="1"/>
    <col min="8196" max="8196" width="7.77734375" style="88" customWidth="1"/>
    <col min="8197" max="8197" width="12.109375" style="88" customWidth="1"/>
    <col min="8198" max="8198" width="11.33203125" style="88" customWidth="1"/>
    <col min="8199" max="8199" width="32.33203125" style="88" customWidth="1"/>
    <col min="8200" max="8448" width="9.33203125" style="88"/>
    <col min="8449" max="8449" width="4.6640625" style="88" customWidth="1"/>
    <col min="8450" max="8450" width="30.44140625" style="88" customWidth="1"/>
    <col min="8451" max="8451" width="11.109375" style="88" customWidth="1"/>
    <col min="8452" max="8452" width="7.77734375" style="88" customWidth="1"/>
    <col min="8453" max="8453" width="12.109375" style="88" customWidth="1"/>
    <col min="8454" max="8454" width="11.33203125" style="88" customWidth="1"/>
    <col min="8455" max="8455" width="32.33203125" style="88" customWidth="1"/>
    <col min="8456" max="8704" width="9.33203125" style="88"/>
    <col min="8705" max="8705" width="4.6640625" style="88" customWidth="1"/>
    <col min="8706" max="8706" width="30.44140625" style="88" customWidth="1"/>
    <col min="8707" max="8707" width="11.109375" style="88" customWidth="1"/>
    <col min="8708" max="8708" width="7.77734375" style="88" customWidth="1"/>
    <col min="8709" max="8709" width="12.109375" style="88" customWidth="1"/>
    <col min="8710" max="8710" width="11.33203125" style="88" customWidth="1"/>
    <col min="8711" max="8711" width="32.33203125" style="88" customWidth="1"/>
    <col min="8712" max="8960" width="9.33203125" style="88"/>
    <col min="8961" max="8961" width="4.6640625" style="88" customWidth="1"/>
    <col min="8962" max="8962" width="30.44140625" style="88" customWidth="1"/>
    <col min="8963" max="8963" width="11.109375" style="88" customWidth="1"/>
    <col min="8964" max="8964" width="7.77734375" style="88" customWidth="1"/>
    <col min="8965" max="8965" width="12.109375" style="88" customWidth="1"/>
    <col min="8966" max="8966" width="11.33203125" style="88" customWidth="1"/>
    <col min="8967" max="8967" width="32.33203125" style="88" customWidth="1"/>
    <col min="8968" max="9216" width="9.33203125" style="88"/>
    <col min="9217" max="9217" width="4.6640625" style="88" customWidth="1"/>
    <col min="9218" max="9218" width="30.44140625" style="88" customWidth="1"/>
    <col min="9219" max="9219" width="11.109375" style="88" customWidth="1"/>
    <col min="9220" max="9220" width="7.77734375" style="88" customWidth="1"/>
    <col min="9221" max="9221" width="12.109375" style="88" customWidth="1"/>
    <col min="9222" max="9222" width="11.33203125" style="88" customWidth="1"/>
    <col min="9223" max="9223" width="32.33203125" style="88" customWidth="1"/>
    <col min="9224" max="9472" width="9.33203125" style="88"/>
    <col min="9473" max="9473" width="4.6640625" style="88" customWidth="1"/>
    <col min="9474" max="9474" width="30.44140625" style="88" customWidth="1"/>
    <col min="9475" max="9475" width="11.109375" style="88" customWidth="1"/>
    <col min="9476" max="9476" width="7.77734375" style="88" customWidth="1"/>
    <col min="9477" max="9477" width="12.109375" style="88" customWidth="1"/>
    <col min="9478" max="9478" width="11.33203125" style="88" customWidth="1"/>
    <col min="9479" max="9479" width="32.33203125" style="88" customWidth="1"/>
    <col min="9480" max="9728" width="9.33203125" style="88"/>
    <col min="9729" max="9729" width="4.6640625" style="88" customWidth="1"/>
    <col min="9730" max="9730" width="30.44140625" style="88" customWidth="1"/>
    <col min="9731" max="9731" width="11.109375" style="88" customWidth="1"/>
    <col min="9732" max="9732" width="7.77734375" style="88" customWidth="1"/>
    <col min="9733" max="9733" width="12.109375" style="88" customWidth="1"/>
    <col min="9734" max="9734" width="11.33203125" style="88" customWidth="1"/>
    <col min="9735" max="9735" width="32.33203125" style="88" customWidth="1"/>
    <col min="9736" max="9984" width="9.33203125" style="88"/>
    <col min="9985" max="9985" width="4.6640625" style="88" customWidth="1"/>
    <col min="9986" max="9986" width="30.44140625" style="88" customWidth="1"/>
    <col min="9987" max="9987" width="11.109375" style="88" customWidth="1"/>
    <col min="9988" max="9988" width="7.77734375" style="88" customWidth="1"/>
    <col min="9989" max="9989" width="12.109375" style="88" customWidth="1"/>
    <col min="9990" max="9990" width="11.33203125" style="88" customWidth="1"/>
    <col min="9991" max="9991" width="32.33203125" style="88" customWidth="1"/>
    <col min="9992" max="10240" width="9.33203125" style="88"/>
    <col min="10241" max="10241" width="4.6640625" style="88" customWidth="1"/>
    <col min="10242" max="10242" width="30.44140625" style="88" customWidth="1"/>
    <col min="10243" max="10243" width="11.109375" style="88" customWidth="1"/>
    <col min="10244" max="10244" width="7.77734375" style="88" customWidth="1"/>
    <col min="10245" max="10245" width="12.109375" style="88" customWidth="1"/>
    <col min="10246" max="10246" width="11.33203125" style="88" customWidth="1"/>
    <col min="10247" max="10247" width="32.33203125" style="88" customWidth="1"/>
    <col min="10248" max="10496" width="9.33203125" style="88"/>
    <col min="10497" max="10497" width="4.6640625" style="88" customWidth="1"/>
    <col min="10498" max="10498" width="30.44140625" style="88" customWidth="1"/>
    <col min="10499" max="10499" width="11.109375" style="88" customWidth="1"/>
    <col min="10500" max="10500" width="7.77734375" style="88" customWidth="1"/>
    <col min="10501" max="10501" width="12.109375" style="88" customWidth="1"/>
    <col min="10502" max="10502" width="11.33203125" style="88" customWidth="1"/>
    <col min="10503" max="10503" width="32.33203125" style="88" customWidth="1"/>
    <col min="10504" max="10752" width="9.33203125" style="88"/>
    <col min="10753" max="10753" width="4.6640625" style="88" customWidth="1"/>
    <col min="10754" max="10754" width="30.44140625" style="88" customWidth="1"/>
    <col min="10755" max="10755" width="11.109375" style="88" customWidth="1"/>
    <col min="10756" max="10756" width="7.77734375" style="88" customWidth="1"/>
    <col min="10757" max="10757" width="12.109375" style="88" customWidth="1"/>
    <col min="10758" max="10758" width="11.33203125" style="88" customWidth="1"/>
    <col min="10759" max="10759" width="32.33203125" style="88" customWidth="1"/>
    <col min="10760" max="11008" width="9.33203125" style="88"/>
    <col min="11009" max="11009" width="4.6640625" style="88" customWidth="1"/>
    <col min="11010" max="11010" width="30.44140625" style="88" customWidth="1"/>
    <col min="11011" max="11011" width="11.109375" style="88" customWidth="1"/>
    <col min="11012" max="11012" width="7.77734375" style="88" customWidth="1"/>
    <col min="11013" max="11013" width="12.109375" style="88" customWidth="1"/>
    <col min="11014" max="11014" width="11.33203125" style="88" customWidth="1"/>
    <col min="11015" max="11015" width="32.33203125" style="88" customWidth="1"/>
    <col min="11016" max="11264" width="9.33203125" style="88"/>
    <col min="11265" max="11265" width="4.6640625" style="88" customWidth="1"/>
    <col min="11266" max="11266" width="30.44140625" style="88" customWidth="1"/>
    <col min="11267" max="11267" width="11.109375" style="88" customWidth="1"/>
    <col min="11268" max="11268" width="7.77734375" style="88" customWidth="1"/>
    <col min="11269" max="11269" width="12.109375" style="88" customWidth="1"/>
    <col min="11270" max="11270" width="11.33203125" style="88" customWidth="1"/>
    <col min="11271" max="11271" width="32.33203125" style="88" customWidth="1"/>
    <col min="11272" max="11520" width="9.33203125" style="88"/>
    <col min="11521" max="11521" width="4.6640625" style="88" customWidth="1"/>
    <col min="11522" max="11522" width="30.44140625" style="88" customWidth="1"/>
    <col min="11523" max="11523" width="11.109375" style="88" customWidth="1"/>
    <col min="11524" max="11524" width="7.77734375" style="88" customWidth="1"/>
    <col min="11525" max="11525" width="12.109375" style="88" customWidth="1"/>
    <col min="11526" max="11526" width="11.33203125" style="88" customWidth="1"/>
    <col min="11527" max="11527" width="32.33203125" style="88" customWidth="1"/>
    <col min="11528" max="11776" width="9.33203125" style="88"/>
    <col min="11777" max="11777" width="4.6640625" style="88" customWidth="1"/>
    <col min="11778" max="11778" width="30.44140625" style="88" customWidth="1"/>
    <col min="11779" max="11779" width="11.109375" style="88" customWidth="1"/>
    <col min="11780" max="11780" width="7.77734375" style="88" customWidth="1"/>
    <col min="11781" max="11781" width="12.109375" style="88" customWidth="1"/>
    <col min="11782" max="11782" width="11.33203125" style="88" customWidth="1"/>
    <col min="11783" max="11783" width="32.33203125" style="88" customWidth="1"/>
    <col min="11784" max="12032" width="9.33203125" style="88"/>
    <col min="12033" max="12033" width="4.6640625" style="88" customWidth="1"/>
    <col min="12034" max="12034" width="30.44140625" style="88" customWidth="1"/>
    <col min="12035" max="12035" width="11.109375" style="88" customWidth="1"/>
    <col min="12036" max="12036" width="7.77734375" style="88" customWidth="1"/>
    <col min="12037" max="12037" width="12.109375" style="88" customWidth="1"/>
    <col min="12038" max="12038" width="11.33203125" style="88" customWidth="1"/>
    <col min="12039" max="12039" width="32.33203125" style="88" customWidth="1"/>
    <col min="12040" max="12288" width="9.33203125" style="88"/>
    <col min="12289" max="12289" width="4.6640625" style="88" customWidth="1"/>
    <col min="12290" max="12290" width="30.44140625" style="88" customWidth="1"/>
    <col min="12291" max="12291" width="11.109375" style="88" customWidth="1"/>
    <col min="12292" max="12292" width="7.77734375" style="88" customWidth="1"/>
    <col min="12293" max="12293" width="12.109375" style="88" customWidth="1"/>
    <col min="12294" max="12294" width="11.33203125" style="88" customWidth="1"/>
    <col min="12295" max="12295" width="32.33203125" style="88" customWidth="1"/>
    <col min="12296" max="12544" width="9.33203125" style="88"/>
    <col min="12545" max="12545" width="4.6640625" style="88" customWidth="1"/>
    <col min="12546" max="12546" width="30.44140625" style="88" customWidth="1"/>
    <col min="12547" max="12547" width="11.109375" style="88" customWidth="1"/>
    <col min="12548" max="12548" width="7.77734375" style="88" customWidth="1"/>
    <col min="12549" max="12549" width="12.109375" style="88" customWidth="1"/>
    <col min="12550" max="12550" width="11.33203125" style="88" customWidth="1"/>
    <col min="12551" max="12551" width="32.33203125" style="88" customWidth="1"/>
    <col min="12552" max="12800" width="9.33203125" style="88"/>
    <col min="12801" max="12801" width="4.6640625" style="88" customWidth="1"/>
    <col min="12802" max="12802" width="30.44140625" style="88" customWidth="1"/>
    <col min="12803" max="12803" width="11.109375" style="88" customWidth="1"/>
    <col min="12804" max="12804" width="7.77734375" style="88" customWidth="1"/>
    <col min="12805" max="12805" width="12.109375" style="88" customWidth="1"/>
    <col min="12806" max="12806" width="11.33203125" style="88" customWidth="1"/>
    <col min="12807" max="12807" width="32.33203125" style="88" customWidth="1"/>
    <col min="12808" max="13056" width="9.33203125" style="88"/>
    <col min="13057" max="13057" width="4.6640625" style="88" customWidth="1"/>
    <col min="13058" max="13058" width="30.44140625" style="88" customWidth="1"/>
    <col min="13059" max="13059" width="11.109375" style="88" customWidth="1"/>
    <col min="13060" max="13060" width="7.77734375" style="88" customWidth="1"/>
    <col min="13061" max="13061" width="12.109375" style="88" customWidth="1"/>
    <col min="13062" max="13062" width="11.33203125" style="88" customWidth="1"/>
    <col min="13063" max="13063" width="32.33203125" style="88" customWidth="1"/>
    <col min="13064" max="13312" width="9.33203125" style="88"/>
    <col min="13313" max="13313" width="4.6640625" style="88" customWidth="1"/>
    <col min="13314" max="13314" width="30.44140625" style="88" customWidth="1"/>
    <col min="13315" max="13315" width="11.109375" style="88" customWidth="1"/>
    <col min="13316" max="13316" width="7.77734375" style="88" customWidth="1"/>
    <col min="13317" max="13317" width="12.109375" style="88" customWidth="1"/>
    <col min="13318" max="13318" width="11.33203125" style="88" customWidth="1"/>
    <col min="13319" max="13319" width="32.33203125" style="88" customWidth="1"/>
    <col min="13320" max="13568" width="9.33203125" style="88"/>
    <col min="13569" max="13569" width="4.6640625" style="88" customWidth="1"/>
    <col min="13570" max="13570" width="30.44140625" style="88" customWidth="1"/>
    <col min="13571" max="13571" width="11.109375" style="88" customWidth="1"/>
    <col min="13572" max="13572" width="7.77734375" style="88" customWidth="1"/>
    <col min="13573" max="13573" width="12.109375" style="88" customWidth="1"/>
    <col min="13574" max="13574" width="11.33203125" style="88" customWidth="1"/>
    <col min="13575" max="13575" width="32.33203125" style="88" customWidth="1"/>
    <col min="13576" max="13824" width="9.33203125" style="88"/>
    <col min="13825" max="13825" width="4.6640625" style="88" customWidth="1"/>
    <col min="13826" max="13826" width="30.44140625" style="88" customWidth="1"/>
    <col min="13827" max="13827" width="11.109375" style="88" customWidth="1"/>
    <col min="13828" max="13828" width="7.77734375" style="88" customWidth="1"/>
    <col min="13829" max="13829" width="12.109375" style="88" customWidth="1"/>
    <col min="13830" max="13830" width="11.33203125" style="88" customWidth="1"/>
    <col min="13831" max="13831" width="32.33203125" style="88" customWidth="1"/>
    <col min="13832" max="14080" width="9.33203125" style="88"/>
    <col min="14081" max="14081" width="4.6640625" style="88" customWidth="1"/>
    <col min="14082" max="14082" width="30.44140625" style="88" customWidth="1"/>
    <col min="14083" max="14083" width="11.109375" style="88" customWidth="1"/>
    <col min="14084" max="14084" width="7.77734375" style="88" customWidth="1"/>
    <col min="14085" max="14085" width="12.109375" style="88" customWidth="1"/>
    <col min="14086" max="14086" width="11.33203125" style="88" customWidth="1"/>
    <col min="14087" max="14087" width="32.33203125" style="88" customWidth="1"/>
    <col min="14088" max="14336" width="9.33203125" style="88"/>
    <col min="14337" max="14337" width="4.6640625" style="88" customWidth="1"/>
    <col min="14338" max="14338" width="30.44140625" style="88" customWidth="1"/>
    <col min="14339" max="14339" width="11.109375" style="88" customWidth="1"/>
    <col min="14340" max="14340" width="7.77734375" style="88" customWidth="1"/>
    <col min="14341" max="14341" width="12.109375" style="88" customWidth="1"/>
    <col min="14342" max="14342" width="11.33203125" style="88" customWidth="1"/>
    <col min="14343" max="14343" width="32.33203125" style="88" customWidth="1"/>
    <col min="14344" max="14592" width="9.33203125" style="88"/>
    <col min="14593" max="14593" width="4.6640625" style="88" customWidth="1"/>
    <col min="14594" max="14594" width="30.44140625" style="88" customWidth="1"/>
    <col min="14595" max="14595" width="11.109375" style="88" customWidth="1"/>
    <col min="14596" max="14596" width="7.77734375" style="88" customWidth="1"/>
    <col min="14597" max="14597" width="12.109375" style="88" customWidth="1"/>
    <col min="14598" max="14598" width="11.33203125" style="88" customWidth="1"/>
    <col min="14599" max="14599" width="32.33203125" style="88" customWidth="1"/>
    <col min="14600" max="14848" width="9.33203125" style="88"/>
    <col min="14849" max="14849" width="4.6640625" style="88" customWidth="1"/>
    <col min="14850" max="14850" width="30.44140625" style="88" customWidth="1"/>
    <col min="14851" max="14851" width="11.109375" style="88" customWidth="1"/>
    <col min="14852" max="14852" width="7.77734375" style="88" customWidth="1"/>
    <col min="14853" max="14853" width="12.109375" style="88" customWidth="1"/>
    <col min="14854" max="14854" width="11.33203125" style="88" customWidth="1"/>
    <col min="14855" max="14855" width="32.33203125" style="88" customWidth="1"/>
    <col min="14856" max="15104" width="9.33203125" style="88"/>
    <col min="15105" max="15105" width="4.6640625" style="88" customWidth="1"/>
    <col min="15106" max="15106" width="30.44140625" style="88" customWidth="1"/>
    <col min="15107" max="15107" width="11.109375" style="88" customWidth="1"/>
    <col min="15108" max="15108" width="7.77734375" style="88" customWidth="1"/>
    <col min="15109" max="15109" width="12.109375" style="88" customWidth="1"/>
    <col min="15110" max="15110" width="11.33203125" style="88" customWidth="1"/>
    <col min="15111" max="15111" width="32.33203125" style="88" customWidth="1"/>
    <col min="15112" max="15360" width="9.33203125" style="88"/>
    <col min="15361" max="15361" width="4.6640625" style="88" customWidth="1"/>
    <col min="15362" max="15362" width="30.44140625" style="88" customWidth="1"/>
    <col min="15363" max="15363" width="11.109375" style="88" customWidth="1"/>
    <col min="15364" max="15364" width="7.77734375" style="88" customWidth="1"/>
    <col min="15365" max="15365" width="12.109375" style="88" customWidth="1"/>
    <col min="15366" max="15366" width="11.33203125" style="88" customWidth="1"/>
    <col min="15367" max="15367" width="32.33203125" style="88" customWidth="1"/>
    <col min="15368" max="15616" width="9.33203125" style="88"/>
    <col min="15617" max="15617" width="4.6640625" style="88" customWidth="1"/>
    <col min="15618" max="15618" width="30.44140625" style="88" customWidth="1"/>
    <col min="15619" max="15619" width="11.109375" style="88" customWidth="1"/>
    <col min="15620" max="15620" width="7.77734375" style="88" customWidth="1"/>
    <col min="15621" max="15621" width="12.109375" style="88" customWidth="1"/>
    <col min="15622" max="15622" width="11.33203125" style="88" customWidth="1"/>
    <col min="15623" max="15623" width="32.33203125" style="88" customWidth="1"/>
    <col min="15624" max="15872" width="9.33203125" style="88"/>
    <col min="15873" max="15873" width="4.6640625" style="88" customWidth="1"/>
    <col min="15874" max="15874" width="30.44140625" style="88" customWidth="1"/>
    <col min="15875" max="15875" width="11.109375" style="88" customWidth="1"/>
    <col min="15876" max="15876" width="7.77734375" style="88" customWidth="1"/>
    <col min="15877" max="15877" width="12.109375" style="88" customWidth="1"/>
    <col min="15878" max="15878" width="11.33203125" style="88" customWidth="1"/>
    <col min="15879" max="15879" width="32.33203125" style="88" customWidth="1"/>
    <col min="15880" max="16128" width="9.33203125" style="88"/>
    <col min="16129" max="16129" width="4.6640625" style="88" customWidth="1"/>
    <col min="16130" max="16130" width="30.44140625" style="88" customWidth="1"/>
    <col min="16131" max="16131" width="11.109375" style="88" customWidth="1"/>
    <col min="16132" max="16132" width="7.77734375" style="88" customWidth="1"/>
    <col min="16133" max="16133" width="12.109375" style="88" customWidth="1"/>
    <col min="16134" max="16134" width="11.33203125" style="88" customWidth="1"/>
    <col min="16135" max="16135" width="32.33203125" style="88" customWidth="1"/>
    <col min="16136" max="16384" width="9.33203125" style="88"/>
  </cols>
  <sheetData>
    <row r="1" spans="1:7" s="222" customFormat="1" ht="22.2" customHeight="1" thickBot="1">
      <c r="A1" s="534" t="s">
        <v>532</v>
      </c>
      <c r="B1" s="224"/>
      <c r="C1" s="224"/>
      <c r="D1" s="224"/>
      <c r="E1" s="224"/>
      <c r="F1" s="224"/>
      <c r="G1" s="221"/>
    </row>
    <row r="2" spans="1:7" ht="30" customHeight="1" thickBot="1">
      <c r="A2" s="332" t="s">
        <v>1</v>
      </c>
      <c r="B2" s="333" t="s">
        <v>531</v>
      </c>
      <c r="C2" s="334" t="s">
        <v>358</v>
      </c>
      <c r="D2" s="335" t="s">
        <v>359</v>
      </c>
      <c r="E2" s="335" t="s">
        <v>529</v>
      </c>
      <c r="F2" s="336" t="s">
        <v>360</v>
      </c>
      <c r="G2" s="337" t="s">
        <v>361</v>
      </c>
    </row>
    <row r="3" spans="1:7" ht="19.95" customHeight="1">
      <c r="A3" s="338"/>
      <c r="B3" s="359"/>
      <c r="C3" s="360"/>
      <c r="D3" s="342"/>
      <c r="E3" s="342"/>
      <c r="F3" s="354"/>
      <c r="G3" s="339"/>
    </row>
    <row r="4" spans="1:7" ht="19.95" customHeight="1">
      <c r="A4" s="345"/>
      <c r="B4" s="361"/>
      <c r="C4" s="362"/>
      <c r="D4" s="341"/>
      <c r="E4" s="341"/>
      <c r="F4" s="343"/>
      <c r="G4" s="344"/>
    </row>
    <row r="5" spans="1:7" ht="19.95" customHeight="1">
      <c r="A5" s="345"/>
      <c r="B5" s="361"/>
      <c r="C5" s="362"/>
      <c r="D5" s="341"/>
      <c r="E5" s="341"/>
      <c r="F5" s="343"/>
      <c r="G5" s="344"/>
    </row>
    <row r="6" spans="1:7" ht="19.95" customHeight="1">
      <c r="A6" s="363"/>
      <c r="B6" s="364"/>
      <c r="C6" s="365"/>
      <c r="D6" s="357"/>
      <c r="E6" s="357"/>
      <c r="F6" s="366"/>
      <c r="G6" s="367"/>
    </row>
    <row r="7" spans="1:7" ht="19.95" customHeight="1">
      <c r="A7" s="363"/>
      <c r="B7" s="364"/>
      <c r="C7" s="365"/>
      <c r="D7" s="357"/>
      <c r="E7" s="357"/>
      <c r="F7" s="366"/>
      <c r="G7" s="367"/>
    </row>
    <row r="8" spans="1:7" ht="19.95" customHeight="1">
      <c r="A8" s="363"/>
      <c r="B8" s="364"/>
      <c r="C8" s="365"/>
      <c r="D8" s="357"/>
      <c r="E8" s="357"/>
      <c r="F8" s="366"/>
      <c r="G8" s="367"/>
    </row>
    <row r="9" spans="1:7" ht="19.95" customHeight="1">
      <c r="A9" s="363"/>
      <c r="B9" s="364"/>
      <c r="C9" s="365"/>
      <c r="D9" s="357"/>
      <c r="E9" s="357"/>
      <c r="F9" s="366"/>
      <c r="G9" s="367"/>
    </row>
    <row r="10" spans="1:7" ht="19.95" customHeight="1">
      <c r="A10" s="363"/>
      <c r="B10" s="364"/>
      <c r="C10" s="365"/>
      <c r="D10" s="357"/>
      <c r="E10" s="357"/>
      <c r="F10" s="366"/>
      <c r="G10" s="367"/>
    </row>
    <row r="11" spans="1:7" ht="19.95" customHeight="1">
      <c r="A11" s="363"/>
      <c r="B11" s="364"/>
      <c r="C11" s="365"/>
      <c r="D11" s="357"/>
      <c r="E11" s="357"/>
      <c r="F11" s="366"/>
      <c r="G11" s="367"/>
    </row>
    <row r="12" spans="1:7" ht="19.95" customHeight="1">
      <c r="A12" s="363"/>
      <c r="B12" s="364"/>
      <c r="C12" s="365"/>
      <c r="D12" s="357"/>
      <c r="E12" s="357"/>
      <c r="F12" s="366"/>
      <c r="G12" s="367"/>
    </row>
    <row r="13" spans="1:7" ht="19.95" customHeight="1" thickBot="1">
      <c r="A13" s="368"/>
      <c r="B13" s="369"/>
      <c r="C13" s="370"/>
      <c r="D13" s="371"/>
      <c r="E13" s="371"/>
      <c r="F13" s="372"/>
      <c r="G13" s="373"/>
    </row>
    <row r="14" spans="1:7" ht="25.2" customHeight="1" thickBot="1">
      <c r="A14" s="1817" t="s">
        <v>212</v>
      </c>
      <c r="B14" s="1818"/>
      <c r="C14" s="374"/>
      <c r="D14" s="375"/>
      <c r="E14" s="375"/>
      <c r="F14" s="375"/>
      <c r="G14" s="376" t="s">
        <v>0</v>
      </c>
    </row>
    <row r="15" spans="1:7" ht="18" customHeight="1">
      <c r="A15" s="377"/>
      <c r="B15" s="377"/>
      <c r="C15" s="377"/>
      <c r="D15" s="377"/>
      <c r="E15" s="377"/>
      <c r="F15" s="377"/>
      <c r="G15" s="377"/>
    </row>
    <row r="16" spans="1:7" s="222" customFormat="1" ht="18" customHeight="1" thickBot="1">
      <c r="A16" s="1816" t="s">
        <v>534</v>
      </c>
      <c r="B16" s="1816"/>
      <c r="C16" s="1816"/>
      <c r="D16" s="1816"/>
      <c r="E16" s="1816"/>
      <c r="F16" s="1816"/>
      <c r="G16" s="1816"/>
    </row>
    <row r="17" spans="1:7" ht="30" customHeight="1" thickBot="1">
      <c r="A17" s="332" t="s">
        <v>1</v>
      </c>
      <c r="B17" s="333" t="s">
        <v>533</v>
      </c>
      <c r="C17" s="334" t="s">
        <v>358</v>
      </c>
      <c r="D17" s="335" t="s">
        <v>359</v>
      </c>
      <c r="E17" s="335" t="s">
        <v>529</v>
      </c>
      <c r="F17" s="336" t="s">
        <v>360</v>
      </c>
      <c r="G17" s="381" t="s">
        <v>361</v>
      </c>
    </row>
    <row r="18" spans="1:7" ht="18" customHeight="1">
      <c r="A18" s="338">
        <v>1</v>
      </c>
      <c r="B18" s="339" t="s">
        <v>1655</v>
      </c>
      <c r="C18" s="340">
        <v>33</v>
      </c>
      <c r="D18" s="342">
        <v>1</v>
      </c>
      <c r="E18" s="342">
        <v>1</v>
      </c>
      <c r="F18" s="354">
        <v>36</v>
      </c>
      <c r="G18" s="344" t="s">
        <v>1656</v>
      </c>
    </row>
    <row r="19" spans="1:7" ht="18" customHeight="1">
      <c r="A19" s="345"/>
      <c r="B19" s="344"/>
      <c r="C19" s="346"/>
      <c r="D19" s="341"/>
      <c r="E19" s="341"/>
      <c r="F19" s="343"/>
      <c r="G19" s="344"/>
    </row>
    <row r="20" spans="1:7" ht="18" customHeight="1">
      <c r="A20" s="345"/>
      <c r="B20" s="344"/>
      <c r="C20" s="346"/>
      <c r="D20" s="341"/>
      <c r="E20" s="341"/>
      <c r="F20" s="343"/>
      <c r="G20" s="344"/>
    </row>
    <row r="21" spans="1:7" ht="18" customHeight="1">
      <c r="A21" s="345"/>
      <c r="B21" s="344"/>
      <c r="C21" s="346"/>
      <c r="D21" s="341"/>
      <c r="E21" s="341"/>
      <c r="F21" s="343"/>
      <c r="G21" s="344"/>
    </row>
    <row r="22" spans="1:7" ht="18" customHeight="1">
      <c r="A22" s="345"/>
      <c r="B22" s="344"/>
      <c r="C22" s="346"/>
      <c r="D22" s="341"/>
      <c r="E22" s="341"/>
      <c r="F22" s="343"/>
      <c r="G22" s="344"/>
    </row>
    <row r="23" spans="1:7" ht="18" customHeight="1">
      <c r="A23" s="345"/>
      <c r="B23" s="344"/>
      <c r="C23" s="346"/>
      <c r="D23" s="341"/>
      <c r="E23" s="341"/>
      <c r="F23" s="343"/>
      <c r="G23" s="344"/>
    </row>
    <row r="24" spans="1:7" ht="18" customHeight="1">
      <c r="A24" s="345"/>
      <c r="B24" s="344"/>
      <c r="C24" s="346"/>
      <c r="D24" s="341"/>
      <c r="E24" s="341"/>
      <c r="F24" s="343"/>
      <c r="G24" s="344"/>
    </row>
    <row r="25" spans="1:7" ht="18" customHeight="1">
      <c r="A25" s="345"/>
      <c r="B25" s="344"/>
      <c r="C25" s="346"/>
      <c r="D25" s="341"/>
      <c r="E25" s="341"/>
      <c r="F25" s="343"/>
      <c r="G25" s="344"/>
    </row>
    <row r="26" spans="1:7" ht="18" customHeight="1">
      <c r="A26" s="345"/>
      <c r="B26" s="344"/>
      <c r="C26" s="346"/>
      <c r="D26" s="341"/>
      <c r="E26" s="341"/>
      <c r="F26" s="343"/>
      <c r="G26" s="344"/>
    </row>
    <row r="27" spans="1:7" ht="18" customHeight="1">
      <c r="A27" s="345"/>
      <c r="B27" s="344"/>
      <c r="C27" s="346"/>
      <c r="D27" s="341"/>
      <c r="E27" s="341"/>
      <c r="F27" s="343"/>
      <c r="G27" s="344"/>
    </row>
    <row r="28" spans="1:7" ht="18" customHeight="1" thickBot="1">
      <c r="A28" s="363"/>
      <c r="B28" s="358"/>
      <c r="C28" s="378"/>
      <c r="D28" s="357"/>
      <c r="E28" s="357"/>
      <c r="F28" s="366"/>
      <c r="G28" s="367"/>
    </row>
    <row r="29" spans="1:7" ht="25.2" customHeight="1" thickBot="1">
      <c r="A29" s="1817" t="s">
        <v>212</v>
      </c>
      <c r="B29" s="1818"/>
      <c r="C29" s="374"/>
      <c r="D29" s="379"/>
      <c r="E29" s="379"/>
      <c r="F29" s="380"/>
      <c r="G29" s="376" t="s">
        <v>0</v>
      </c>
    </row>
  </sheetData>
  <mergeCells count="3">
    <mergeCell ref="A14:B14"/>
    <mergeCell ref="A16:G16"/>
    <mergeCell ref="A29:B29"/>
  </mergeCells>
  <printOptions horizontalCentered="1"/>
  <pageMargins left="0.51181102362204722" right="0.31496062992125984" top="0.51181102362204722" bottom="0.51181102362204722" header="0.23622047244094491" footer="0.23622047244094491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>
  <sheetPr codeName="Sheet22"/>
  <dimension ref="A1:G49"/>
  <sheetViews>
    <sheetView showZeros="0" topLeftCell="A28" workbookViewId="0">
      <selection sqref="A1:XFD1048576"/>
    </sheetView>
  </sheetViews>
  <sheetFormatPr defaultRowHeight="13.2"/>
  <cols>
    <col min="1" max="1" width="3.77734375" style="88" customWidth="1"/>
    <col min="2" max="2" width="28.33203125" style="88" customWidth="1"/>
    <col min="3" max="3" width="11.109375" style="88" customWidth="1"/>
    <col min="4" max="4" width="9.109375" style="88" customWidth="1"/>
    <col min="5" max="5" width="11.109375" style="88" customWidth="1"/>
    <col min="6" max="6" width="11.44140625" style="88" customWidth="1"/>
    <col min="7" max="7" width="27.6640625" style="88" customWidth="1"/>
    <col min="8" max="256" width="9.33203125" style="88"/>
    <col min="257" max="257" width="3.77734375" style="88" customWidth="1"/>
    <col min="258" max="258" width="30" style="88" customWidth="1"/>
    <col min="259" max="259" width="11.109375" style="88" customWidth="1"/>
    <col min="260" max="260" width="9.109375" style="88" customWidth="1"/>
    <col min="261" max="261" width="11.109375" style="88" customWidth="1"/>
    <col min="262" max="262" width="11.44140625" style="88" customWidth="1"/>
    <col min="263" max="263" width="40.44140625" style="88" customWidth="1"/>
    <col min="264" max="512" width="9.33203125" style="88"/>
    <col min="513" max="513" width="3.77734375" style="88" customWidth="1"/>
    <col min="514" max="514" width="30" style="88" customWidth="1"/>
    <col min="515" max="515" width="11.109375" style="88" customWidth="1"/>
    <col min="516" max="516" width="9.109375" style="88" customWidth="1"/>
    <col min="517" max="517" width="11.109375" style="88" customWidth="1"/>
    <col min="518" max="518" width="11.44140625" style="88" customWidth="1"/>
    <col min="519" max="519" width="40.44140625" style="88" customWidth="1"/>
    <col min="520" max="768" width="9.33203125" style="88"/>
    <col min="769" max="769" width="3.77734375" style="88" customWidth="1"/>
    <col min="770" max="770" width="30" style="88" customWidth="1"/>
    <col min="771" max="771" width="11.109375" style="88" customWidth="1"/>
    <col min="772" max="772" width="9.109375" style="88" customWidth="1"/>
    <col min="773" max="773" width="11.109375" style="88" customWidth="1"/>
    <col min="774" max="774" width="11.44140625" style="88" customWidth="1"/>
    <col min="775" max="775" width="40.44140625" style="88" customWidth="1"/>
    <col min="776" max="1024" width="9.33203125" style="88"/>
    <col min="1025" max="1025" width="3.77734375" style="88" customWidth="1"/>
    <col min="1026" max="1026" width="30" style="88" customWidth="1"/>
    <col min="1027" max="1027" width="11.109375" style="88" customWidth="1"/>
    <col min="1028" max="1028" width="9.109375" style="88" customWidth="1"/>
    <col min="1029" max="1029" width="11.109375" style="88" customWidth="1"/>
    <col min="1030" max="1030" width="11.44140625" style="88" customWidth="1"/>
    <col min="1031" max="1031" width="40.44140625" style="88" customWidth="1"/>
    <col min="1032" max="1280" width="9.33203125" style="88"/>
    <col min="1281" max="1281" width="3.77734375" style="88" customWidth="1"/>
    <col min="1282" max="1282" width="30" style="88" customWidth="1"/>
    <col min="1283" max="1283" width="11.109375" style="88" customWidth="1"/>
    <col min="1284" max="1284" width="9.109375" style="88" customWidth="1"/>
    <col min="1285" max="1285" width="11.109375" style="88" customWidth="1"/>
    <col min="1286" max="1286" width="11.44140625" style="88" customWidth="1"/>
    <col min="1287" max="1287" width="40.44140625" style="88" customWidth="1"/>
    <col min="1288" max="1536" width="9.33203125" style="88"/>
    <col min="1537" max="1537" width="3.77734375" style="88" customWidth="1"/>
    <col min="1538" max="1538" width="30" style="88" customWidth="1"/>
    <col min="1539" max="1539" width="11.109375" style="88" customWidth="1"/>
    <col min="1540" max="1540" width="9.109375" style="88" customWidth="1"/>
    <col min="1541" max="1541" width="11.109375" style="88" customWidth="1"/>
    <col min="1542" max="1542" width="11.44140625" style="88" customWidth="1"/>
    <col min="1543" max="1543" width="40.44140625" style="88" customWidth="1"/>
    <col min="1544" max="1792" width="9.33203125" style="88"/>
    <col min="1793" max="1793" width="3.77734375" style="88" customWidth="1"/>
    <col min="1794" max="1794" width="30" style="88" customWidth="1"/>
    <col min="1795" max="1795" width="11.109375" style="88" customWidth="1"/>
    <col min="1796" max="1796" width="9.109375" style="88" customWidth="1"/>
    <col min="1797" max="1797" width="11.109375" style="88" customWidth="1"/>
    <col min="1798" max="1798" width="11.44140625" style="88" customWidth="1"/>
    <col min="1799" max="1799" width="40.44140625" style="88" customWidth="1"/>
    <col min="1800" max="2048" width="9.33203125" style="88"/>
    <col min="2049" max="2049" width="3.77734375" style="88" customWidth="1"/>
    <col min="2050" max="2050" width="30" style="88" customWidth="1"/>
    <col min="2051" max="2051" width="11.109375" style="88" customWidth="1"/>
    <col min="2052" max="2052" width="9.109375" style="88" customWidth="1"/>
    <col min="2053" max="2053" width="11.109375" style="88" customWidth="1"/>
    <col min="2054" max="2054" width="11.44140625" style="88" customWidth="1"/>
    <col min="2055" max="2055" width="40.44140625" style="88" customWidth="1"/>
    <col min="2056" max="2304" width="9.33203125" style="88"/>
    <col min="2305" max="2305" width="3.77734375" style="88" customWidth="1"/>
    <col min="2306" max="2306" width="30" style="88" customWidth="1"/>
    <col min="2307" max="2307" width="11.109375" style="88" customWidth="1"/>
    <col min="2308" max="2308" width="9.109375" style="88" customWidth="1"/>
    <col min="2309" max="2309" width="11.109375" style="88" customWidth="1"/>
    <col min="2310" max="2310" width="11.44140625" style="88" customWidth="1"/>
    <col min="2311" max="2311" width="40.44140625" style="88" customWidth="1"/>
    <col min="2312" max="2560" width="9.33203125" style="88"/>
    <col min="2561" max="2561" width="3.77734375" style="88" customWidth="1"/>
    <col min="2562" max="2562" width="30" style="88" customWidth="1"/>
    <col min="2563" max="2563" width="11.109375" style="88" customWidth="1"/>
    <col min="2564" max="2564" width="9.109375" style="88" customWidth="1"/>
    <col min="2565" max="2565" width="11.109375" style="88" customWidth="1"/>
    <col min="2566" max="2566" width="11.44140625" style="88" customWidth="1"/>
    <col min="2567" max="2567" width="40.44140625" style="88" customWidth="1"/>
    <col min="2568" max="2816" width="9.33203125" style="88"/>
    <col min="2817" max="2817" width="3.77734375" style="88" customWidth="1"/>
    <col min="2818" max="2818" width="30" style="88" customWidth="1"/>
    <col min="2819" max="2819" width="11.109375" style="88" customWidth="1"/>
    <col min="2820" max="2820" width="9.109375" style="88" customWidth="1"/>
    <col min="2821" max="2821" width="11.109375" style="88" customWidth="1"/>
    <col min="2822" max="2822" width="11.44140625" style="88" customWidth="1"/>
    <col min="2823" max="2823" width="40.44140625" style="88" customWidth="1"/>
    <col min="2824" max="3072" width="9.33203125" style="88"/>
    <col min="3073" max="3073" width="3.77734375" style="88" customWidth="1"/>
    <col min="3074" max="3074" width="30" style="88" customWidth="1"/>
    <col min="3075" max="3075" width="11.109375" style="88" customWidth="1"/>
    <col min="3076" max="3076" width="9.109375" style="88" customWidth="1"/>
    <col min="3077" max="3077" width="11.109375" style="88" customWidth="1"/>
    <col min="3078" max="3078" width="11.44140625" style="88" customWidth="1"/>
    <col min="3079" max="3079" width="40.44140625" style="88" customWidth="1"/>
    <col min="3080" max="3328" width="9.33203125" style="88"/>
    <col min="3329" max="3329" width="3.77734375" style="88" customWidth="1"/>
    <col min="3330" max="3330" width="30" style="88" customWidth="1"/>
    <col min="3331" max="3331" width="11.109375" style="88" customWidth="1"/>
    <col min="3332" max="3332" width="9.109375" style="88" customWidth="1"/>
    <col min="3333" max="3333" width="11.109375" style="88" customWidth="1"/>
    <col min="3334" max="3334" width="11.44140625" style="88" customWidth="1"/>
    <col min="3335" max="3335" width="40.44140625" style="88" customWidth="1"/>
    <col min="3336" max="3584" width="9.33203125" style="88"/>
    <col min="3585" max="3585" width="3.77734375" style="88" customWidth="1"/>
    <col min="3586" max="3586" width="30" style="88" customWidth="1"/>
    <col min="3587" max="3587" width="11.109375" style="88" customWidth="1"/>
    <col min="3588" max="3588" width="9.109375" style="88" customWidth="1"/>
    <col min="3589" max="3589" width="11.109375" style="88" customWidth="1"/>
    <col min="3590" max="3590" width="11.44140625" style="88" customWidth="1"/>
    <col min="3591" max="3591" width="40.44140625" style="88" customWidth="1"/>
    <col min="3592" max="3840" width="9.33203125" style="88"/>
    <col min="3841" max="3841" width="3.77734375" style="88" customWidth="1"/>
    <col min="3842" max="3842" width="30" style="88" customWidth="1"/>
    <col min="3843" max="3843" width="11.109375" style="88" customWidth="1"/>
    <col min="3844" max="3844" width="9.109375" style="88" customWidth="1"/>
    <col min="3845" max="3845" width="11.109375" style="88" customWidth="1"/>
    <col min="3846" max="3846" width="11.44140625" style="88" customWidth="1"/>
    <col min="3847" max="3847" width="40.44140625" style="88" customWidth="1"/>
    <col min="3848" max="4096" width="9.33203125" style="88"/>
    <col min="4097" max="4097" width="3.77734375" style="88" customWidth="1"/>
    <col min="4098" max="4098" width="30" style="88" customWidth="1"/>
    <col min="4099" max="4099" width="11.109375" style="88" customWidth="1"/>
    <col min="4100" max="4100" width="9.109375" style="88" customWidth="1"/>
    <col min="4101" max="4101" width="11.109375" style="88" customWidth="1"/>
    <col min="4102" max="4102" width="11.44140625" style="88" customWidth="1"/>
    <col min="4103" max="4103" width="40.44140625" style="88" customWidth="1"/>
    <col min="4104" max="4352" width="9.33203125" style="88"/>
    <col min="4353" max="4353" width="3.77734375" style="88" customWidth="1"/>
    <col min="4354" max="4354" width="30" style="88" customWidth="1"/>
    <col min="4355" max="4355" width="11.109375" style="88" customWidth="1"/>
    <col min="4356" max="4356" width="9.109375" style="88" customWidth="1"/>
    <col min="4357" max="4357" width="11.109375" style="88" customWidth="1"/>
    <col min="4358" max="4358" width="11.44140625" style="88" customWidth="1"/>
    <col min="4359" max="4359" width="40.44140625" style="88" customWidth="1"/>
    <col min="4360" max="4608" width="9.33203125" style="88"/>
    <col min="4609" max="4609" width="3.77734375" style="88" customWidth="1"/>
    <col min="4610" max="4610" width="30" style="88" customWidth="1"/>
    <col min="4611" max="4611" width="11.109375" style="88" customWidth="1"/>
    <col min="4612" max="4612" width="9.109375" style="88" customWidth="1"/>
    <col min="4613" max="4613" width="11.109375" style="88" customWidth="1"/>
    <col min="4614" max="4614" width="11.44140625" style="88" customWidth="1"/>
    <col min="4615" max="4615" width="40.44140625" style="88" customWidth="1"/>
    <col min="4616" max="4864" width="9.33203125" style="88"/>
    <col min="4865" max="4865" width="3.77734375" style="88" customWidth="1"/>
    <col min="4866" max="4866" width="30" style="88" customWidth="1"/>
    <col min="4867" max="4867" width="11.109375" style="88" customWidth="1"/>
    <col min="4868" max="4868" width="9.109375" style="88" customWidth="1"/>
    <col min="4869" max="4869" width="11.109375" style="88" customWidth="1"/>
    <col min="4870" max="4870" width="11.44140625" style="88" customWidth="1"/>
    <col min="4871" max="4871" width="40.44140625" style="88" customWidth="1"/>
    <col min="4872" max="5120" width="9.33203125" style="88"/>
    <col min="5121" max="5121" width="3.77734375" style="88" customWidth="1"/>
    <col min="5122" max="5122" width="30" style="88" customWidth="1"/>
    <col min="5123" max="5123" width="11.109375" style="88" customWidth="1"/>
    <col min="5124" max="5124" width="9.109375" style="88" customWidth="1"/>
    <col min="5125" max="5125" width="11.109375" style="88" customWidth="1"/>
    <col min="5126" max="5126" width="11.44140625" style="88" customWidth="1"/>
    <col min="5127" max="5127" width="40.44140625" style="88" customWidth="1"/>
    <col min="5128" max="5376" width="9.33203125" style="88"/>
    <col min="5377" max="5377" width="3.77734375" style="88" customWidth="1"/>
    <col min="5378" max="5378" width="30" style="88" customWidth="1"/>
    <col min="5379" max="5379" width="11.109375" style="88" customWidth="1"/>
    <col min="5380" max="5380" width="9.109375" style="88" customWidth="1"/>
    <col min="5381" max="5381" width="11.109375" style="88" customWidth="1"/>
    <col min="5382" max="5382" width="11.44140625" style="88" customWidth="1"/>
    <col min="5383" max="5383" width="40.44140625" style="88" customWidth="1"/>
    <col min="5384" max="5632" width="9.33203125" style="88"/>
    <col min="5633" max="5633" width="3.77734375" style="88" customWidth="1"/>
    <col min="5634" max="5634" width="30" style="88" customWidth="1"/>
    <col min="5635" max="5635" width="11.109375" style="88" customWidth="1"/>
    <col min="5636" max="5636" width="9.109375" style="88" customWidth="1"/>
    <col min="5637" max="5637" width="11.109375" style="88" customWidth="1"/>
    <col min="5638" max="5638" width="11.44140625" style="88" customWidth="1"/>
    <col min="5639" max="5639" width="40.44140625" style="88" customWidth="1"/>
    <col min="5640" max="5888" width="9.33203125" style="88"/>
    <col min="5889" max="5889" width="3.77734375" style="88" customWidth="1"/>
    <col min="5890" max="5890" width="30" style="88" customWidth="1"/>
    <col min="5891" max="5891" width="11.109375" style="88" customWidth="1"/>
    <col min="5892" max="5892" width="9.109375" style="88" customWidth="1"/>
    <col min="5893" max="5893" width="11.109375" style="88" customWidth="1"/>
    <col min="5894" max="5894" width="11.44140625" style="88" customWidth="1"/>
    <col min="5895" max="5895" width="40.44140625" style="88" customWidth="1"/>
    <col min="5896" max="6144" width="9.33203125" style="88"/>
    <col min="6145" max="6145" width="3.77734375" style="88" customWidth="1"/>
    <col min="6146" max="6146" width="30" style="88" customWidth="1"/>
    <col min="6147" max="6147" width="11.109375" style="88" customWidth="1"/>
    <col min="6148" max="6148" width="9.109375" style="88" customWidth="1"/>
    <col min="6149" max="6149" width="11.109375" style="88" customWidth="1"/>
    <col min="6150" max="6150" width="11.44140625" style="88" customWidth="1"/>
    <col min="6151" max="6151" width="40.44140625" style="88" customWidth="1"/>
    <col min="6152" max="6400" width="9.33203125" style="88"/>
    <col min="6401" max="6401" width="3.77734375" style="88" customWidth="1"/>
    <col min="6402" max="6402" width="30" style="88" customWidth="1"/>
    <col min="6403" max="6403" width="11.109375" style="88" customWidth="1"/>
    <col min="6404" max="6404" width="9.109375" style="88" customWidth="1"/>
    <col min="6405" max="6405" width="11.109375" style="88" customWidth="1"/>
    <col min="6406" max="6406" width="11.44140625" style="88" customWidth="1"/>
    <col min="6407" max="6407" width="40.44140625" style="88" customWidth="1"/>
    <col min="6408" max="6656" width="9.33203125" style="88"/>
    <col min="6657" max="6657" width="3.77734375" style="88" customWidth="1"/>
    <col min="6658" max="6658" width="30" style="88" customWidth="1"/>
    <col min="6659" max="6659" width="11.109375" style="88" customWidth="1"/>
    <col min="6660" max="6660" width="9.109375" style="88" customWidth="1"/>
    <col min="6661" max="6661" width="11.109375" style="88" customWidth="1"/>
    <col min="6662" max="6662" width="11.44140625" style="88" customWidth="1"/>
    <col min="6663" max="6663" width="40.44140625" style="88" customWidth="1"/>
    <col min="6664" max="6912" width="9.33203125" style="88"/>
    <col min="6913" max="6913" width="3.77734375" style="88" customWidth="1"/>
    <col min="6914" max="6914" width="30" style="88" customWidth="1"/>
    <col min="6915" max="6915" width="11.109375" style="88" customWidth="1"/>
    <col min="6916" max="6916" width="9.109375" style="88" customWidth="1"/>
    <col min="6917" max="6917" width="11.109375" style="88" customWidth="1"/>
    <col min="6918" max="6918" width="11.44140625" style="88" customWidth="1"/>
    <col min="6919" max="6919" width="40.44140625" style="88" customWidth="1"/>
    <col min="6920" max="7168" width="9.33203125" style="88"/>
    <col min="7169" max="7169" width="3.77734375" style="88" customWidth="1"/>
    <col min="7170" max="7170" width="30" style="88" customWidth="1"/>
    <col min="7171" max="7171" width="11.109375" style="88" customWidth="1"/>
    <col min="7172" max="7172" width="9.109375" style="88" customWidth="1"/>
    <col min="7173" max="7173" width="11.109375" style="88" customWidth="1"/>
    <col min="7174" max="7174" width="11.44140625" style="88" customWidth="1"/>
    <col min="7175" max="7175" width="40.44140625" style="88" customWidth="1"/>
    <col min="7176" max="7424" width="9.33203125" style="88"/>
    <col min="7425" max="7425" width="3.77734375" style="88" customWidth="1"/>
    <col min="7426" max="7426" width="30" style="88" customWidth="1"/>
    <col min="7427" max="7427" width="11.109375" style="88" customWidth="1"/>
    <col min="7428" max="7428" width="9.109375" style="88" customWidth="1"/>
    <col min="7429" max="7429" width="11.109375" style="88" customWidth="1"/>
    <col min="7430" max="7430" width="11.44140625" style="88" customWidth="1"/>
    <col min="7431" max="7431" width="40.44140625" style="88" customWidth="1"/>
    <col min="7432" max="7680" width="9.33203125" style="88"/>
    <col min="7681" max="7681" width="3.77734375" style="88" customWidth="1"/>
    <col min="7682" max="7682" width="30" style="88" customWidth="1"/>
    <col min="7683" max="7683" width="11.109375" style="88" customWidth="1"/>
    <col min="7684" max="7684" width="9.109375" style="88" customWidth="1"/>
    <col min="7685" max="7685" width="11.109375" style="88" customWidth="1"/>
    <col min="7686" max="7686" width="11.44140625" style="88" customWidth="1"/>
    <col min="7687" max="7687" width="40.44140625" style="88" customWidth="1"/>
    <col min="7688" max="7936" width="9.33203125" style="88"/>
    <col min="7937" max="7937" width="3.77734375" style="88" customWidth="1"/>
    <col min="7938" max="7938" width="30" style="88" customWidth="1"/>
    <col min="7939" max="7939" width="11.109375" style="88" customWidth="1"/>
    <col min="7940" max="7940" width="9.109375" style="88" customWidth="1"/>
    <col min="7941" max="7941" width="11.109375" style="88" customWidth="1"/>
    <col min="7942" max="7942" width="11.44140625" style="88" customWidth="1"/>
    <col min="7943" max="7943" width="40.44140625" style="88" customWidth="1"/>
    <col min="7944" max="8192" width="9.33203125" style="88"/>
    <col min="8193" max="8193" width="3.77734375" style="88" customWidth="1"/>
    <col min="8194" max="8194" width="30" style="88" customWidth="1"/>
    <col min="8195" max="8195" width="11.109375" style="88" customWidth="1"/>
    <col min="8196" max="8196" width="9.109375" style="88" customWidth="1"/>
    <col min="8197" max="8197" width="11.109375" style="88" customWidth="1"/>
    <col min="8198" max="8198" width="11.44140625" style="88" customWidth="1"/>
    <col min="8199" max="8199" width="40.44140625" style="88" customWidth="1"/>
    <col min="8200" max="8448" width="9.33203125" style="88"/>
    <col min="8449" max="8449" width="3.77734375" style="88" customWidth="1"/>
    <col min="8450" max="8450" width="30" style="88" customWidth="1"/>
    <col min="8451" max="8451" width="11.109375" style="88" customWidth="1"/>
    <col min="8452" max="8452" width="9.109375" style="88" customWidth="1"/>
    <col min="8453" max="8453" width="11.109375" style="88" customWidth="1"/>
    <col min="8454" max="8454" width="11.44140625" style="88" customWidth="1"/>
    <col min="8455" max="8455" width="40.44140625" style="88" customWidth="1"/>
    <col min="8456" max="8704" width="9.33203125" style="88"/>
    <col min="8705" max="8705" width="3.77734375" style="88" customWidth="1"/>
    <col min="8706" max="8706" width="30" style="88" customWidth="1"/>
    <col min="8707" max="8707" width="11.109375" style="88" customWidth="1"/>
    <col min="8708" max="8708" width="9.109375" style="88" customWidth="1"/>
    <col min="8709" max="8709" width="11.109375" style="88" customWidth="1"/>
    <col min="8710" max="8710" width="11.44140625" style="88" customWidth="1"/>
    <col min="8711" max="8711" width="40.44140625" style="88" customWidth="1"/>
    <col min="8712" max="8960" width="9.33203125" style="88"/>
    <col min="8961" max="8961" width="3.77734375" style="88" customWidth="1"/>
    <col min="8962" max="8962" width="30" style="88" customWidth="1"/>
    <col min="8963" max="8963" width="11.109375" style="88" customWidth="1"/>
    <col min="8964" max="8964" width="9.109375" style="88" customWidth="1"/>
    <col min="8965" max="8965" width="11.109375" style="88" customWidth="1"/>
    <col min="8966" max="8966" width="11.44140625" style="88" customWidth="1"/>
    <col min="8967" max="8967" width="40.44140625" style="88" customWidth="1"/>
    <col min="8968" max="9216" width="9.33203125" style="88"/>
    <col min="9217" max="9217" width="3.77734375" style="88" customWidth="1"/>
    <col min="9218" max="9218" width="30" style="88" customWidth="1"/>
    <col min="9219" max="9219" width="11.109375" style="88" customWidth="1"/>
    <col min="9220" max="9220" width="9.109375" style="88" customWidth="1"/>
    <col min="9221" max="9221" width="11.109375" style="88" customWidth="1"/>
    <col min="9222" max="9222" width="11.44140625" style="88" customWidth="1"/>
    <col min="9223" max="9223" width="40.44140625" style="88" customWidth="1"/>
    <col min="9224" max="9472" width="9.33203125" style="88"/>
    <col min="9473" max="9473" width="3.77734375" style="88" customWidth="1"/>
    <col min="9474" max="9474" width="30" style="88" customWidth="1"/>
    <col min="9475" max="9475" width="11.109375" style="88" customWidth="1"/>
    <col min="9476" max="9476" width="9.109375" style="88" customWidth="1"/>
    <col min="9477" max="9477" width="11.109375" style="88" customWidth="1"/>
    <col min="9478" max="9478" width="11.44140625" style="88" customWidth="1"/>
    <col min="9479" max="9479" width="40.44140625" style="88" customWidth="1"/>
    <col min="9480" max="9728" width="9.33203125" style="88"/>
    <col min="9729" max="9729" width="3.77734375" style="88" customWidth="1"/>
    <col min="9730" max="9730" width="30" style="88" customWidth="1"/>
    <col min="9731" max="9731" width="11.109375" style="88" customWidth="1"/>
    <col min="9732" max="9732" width="9.109375" style="88" customWidth="1"/>
    <col min="9733" max="9733" width="11.109375" style="88" customWidth="1"/>
    <col min="9734" max="9734" width="11.44140625" style="88" customWidth="1"/>
    <col min="9735" max="9735" width="40.44140625" style="88" customWidth="1"/>
    <col min="9736" max="9984" width="9.33203125" style="88"/>
    <col min="9985" max="9985" width="3.77734375" style="88" customWidth="1"/>
    <col min="9986" max="9986" width="30" style="88" customWidth="1"/>
    <col min="9987" max="9987" width="11.109375" style="88" customWidth="1"/>
    <col min="9988" max="9988" width="9.109375" style="88" customWidth="1"/>
    <col min="9989" max="9989" width="11.109375" style="88" customWidth="1"/>
    <col min="9990" max="9990" width="11.44140625" style="88" customWidth="1"/>
    <col min="9991" max="9991" width="40.44140625" style="88" customWidth="1"/>
    <col min="9992" max="10240" width="9.33203125" style="88"/>
    <col min="10241" max="10241" width="3.77734375" style="88" customWidth="1"/>
    <col min="10242" max="10242" width="30" style="88" customWidth="1"/>
    <col min="10243" max="10243" width="11.109375" style="88" customWidth="1"/>
    <col min="10244" max="10244" width="9.109375" style="88" customWidth="1"/>
    <col min="10245" max="10245" width="11.109375" style="88" customWidth="1"/>
    <col min="10246" max="10246" width="11.44140625" style="88" customWidth="1"/>
    <col min="10247" max="10247" width="40.44140625" style="88" customWidth="1"/>
    <col min="10248" max="10496" width="9.33203125" style="88"/>
    <col min="10497" max="10497" width="3.77734375" style="88" customWidth="1"/>
    <col min="10498" max="10498" width="30" style="88" customWidth="1"/>
    <col min="10499" max="10499" width="11.109375" style="88" customWidth="1"/>
    <col min="10500" max="10500" width="9.109375" style="88" customWidth="1"/>
    <col min="10501" max="10501" width="11.109375" style="88" customWidth="1"/>
    <col min="10502" max="10502" width="11.44140625" style="88" customWidth="1"/>
    <col min="10503" max="10503" width="40.44140625" style="88" customWidth="1"/>
    <col min="10504" max="10752" width="9.33203125" style="88"/>
    <col min="10753" max="10753" width="3.77734375" style="88" customWidth="1"/>
    <col min="10754" max="10754" width="30" style="88" customWidth="1"/>
    <col min="10755" max="10755" width="11.109375" style="88" customWidth="1"/>
    <col min="10756" max="10756" width="9.109375" style="88" customWidth="1"/>
    <col min="10757" max="10757" width="11.109375" style="88" customWidth="1"/>
    <col min="10758" max="10758" width="11.44140625" style="88" customWidth="1"/>
    <col min="10759" max="10759" width="40.44140625" style="88" customWidth="1"/>
    <col min="10760" max="11008" width="9.33203125" style="88"/>
    <col min="11009" max="11009" width="3.77734375" style="88" customWidth="1"/>
    <col min="11010" max="11010" width="30" style="88" customWidth="1"/>
    <col min="11011" max="11011" width="11.109375" style="88" customWidth="1"/>
    <col min="11012" max="11012" width="9.109375" style="88" customWidth="1"/>
    <col min="11013" max="11013" width="11.109375" style="88" customWidth="1"/>
    <col min="11014" max="11014" width="11.44140625" style="88" customWidth="1"/>
    <col min="11015" max="11015" width="40.44140625" style="88" customWidth="1"/>
    <col min="11016" max="11264" width="9.33203125" style="88"/>
    <col min="11265" max="11265" width="3.77734375" style="88" customWidth="1"/>
    <col min="11266" max="11266" width="30" style="88" customWidth="1"/>
    <col min="11267" max="11267" width="11.109375" style="88" customWidth="1"/>
    <col min="11268" max="11268" width="9.109375" style="88" customWidth="1"/>
    <col min="11269" max="11269" width="11.109375" style="88" customWidth="1"/>
    <col min="11270" max="11270" width="11.44140625" style="88" customWidth="1"/>
    <col min="11271" max="11271" width="40.44140625" style="88" customWidth="1"/>
    <col min="11272" max="11520" width="9.33203125" style="88"/>
    <col min="11521" max="11521" width="3.77734375" style="88" customWidth="1"/>
    <col min="11522" max="11522" width="30" style="88" customWidth="1"/>
    <col min="11523" max="11523" width="11.109375" style="88" customWidth="1"/>
    <col min="11524" max="11524" width="9.109375" style="88" customWidth="1"/>
    <col min="11525" max="11525" width="11.109375" style="88" customWidth="1"/>
    <col min="11526" max="11526" width="11.44140625" style="88" customWidth="1"/>
    <col min="11527" max="11527" width="40.44140625" style="88" customWidth="1"/>
    <col min="11528" max="11776" width="9.33203125" style="88"/>
    <col min="11777" max="11777" width="3.77734375" style="88" customWidth="1"/>
    <col min="11778" max="11778" width="30" style="88" customWidth="1"/>
    <col min="11779" max="11779" width="11.109375" style="88" customWidth="1"/>
    <col min="11780" max="11780" width="9.109375" style="88" customWidth="1"/>
    <col min="11781" max="11781" width="11.109375" style="88" customWidth="1"/>
    <col min="11782" max="11782" width="11.44140625" style="88" customWidth="1"/>
    <col min="11783" max="11783" width="40.44140625" style="88" customWidth="1"/>
    <col min="11784" max="12032" width="9.33203125" style="88"/>
    <col min="12033" max="12033" width="3.77734375" style="88" customWidth="1"/>
    <col min="12034" max="12034" width="30" style="88" customWidth="1"/>
    <col min="12035" max="12035" width="11.109375" style="88" customWidth="1"/>
    <col min="12036" max="12036" width="9.109375" style="88" customWidth="1"/>
    <col min="12037" max="12037" width="11.109375" style="88" customWidth="1"/>
    <col min="12038" max="12038" width="11.44140625" style="88" customWidth="1"/>
    <col min="12039" max="12039" width="40.44140625" style="88" customWidth="1"/>
    <col min="12040" max="12288" width="9.33203125" style="88"/>
    <col min="12289" max="12289" width="3.77734375" style="88" customWidth="1"/>
    <col min="12290" max="12290" width="30" style="88" customWidth="1"/>
    <col min="12291" max="12291" width="11.109375" style="88" customWidth="1"/>
    <col min="12292" max="12292" width="9.109375" style="88" customWidth="1"/>
    <col min="12293" max="12293" width="11.109375" style="88" customWidth="1"/>
    <col min="12294" max="12294" width="11.44140625" style="88" customWidth="1"/>
    <col min="12295" max="12295" width="40.44140625" style="88" customWidth="1"/>
    <col min="12296" max="12544" width="9.33203125" style="88"/>
    <col min="12545" max="12545" width="3.77734375" style="88" customWidth="1"/>
    <col min="12546" max="12546" width="30" style="88" customWidth="1"/>
    <col min="12547" max="12547" width="11.109375" style="88" customWidth="1"/>
    <col min="12548" max="12548" width="9.109375" style="88" customWidth="1"/>
    <col min="12549" max="12549" width="11.109375" style="88" customWidth="1"/>
    <col min="12550" max="12550" width="11.44140625" style="88" customWidth="1"/>
    <col min="12551" max="12551" width="40.44140625" style="88" customWidth="1"/>
    <col min="12552" max="12800" width="9.33203125" style="88"/>
    <col min="12801" max="12801" width="3.77734375" style="88" customWidth="1"/>
    <col min="12802" max="12802" width="30" style="88" customWidth="1"/>
    <col min="12803" max="12803" width="11.109375" style="88" customWidth="1"/>
    <col min="12804" max="12804" width="9.109375" style="88" customWidth="1"/>
    <col min="12805" max="12805" width="11.109375" style="88" customWidth="1"/>
    <col min="12806" max="12806" width="11.44140625" style="88" customWidth="1"/>
    <col min="12807" max="12807" width="40.44140625" style="88" customWidth="1"/>
    <col min="12808" max="13056" width="9.33203125" style="88"/>
    <col min="13057" max="13057" width="3.77734375" style="88" customWidth="1"/>
    <col min="13058" max="13058" width="30" style="88" customWidth="1"/>
    <col min="13059" max="13059" width="11.109375" style="88" customWidth="1"/>
    <col min="13060" max="13060" width="9.109375" style="88" customWidth="1"/>
    <col min="13061" max="13061" width="11.109375" style="88" customWidth="1"/>
    <col min="13062" max="13062" width="11.44140625" style="88" customWidth="1"/>
    <col min="13063" max="13063" width="40.44140625" style="88" customWidth="1"/>
    <col min="13064" max="13312" width="9.33203125" style="88"/>
    <col min="13313" max="13313" width="3.77734375" style="88" customWidth="1"/>
    <col min="13314" max="13314" width="30" style="88" customWidth="1"/>
    <col min="13315" max="13315" width="11.109375" style="88" customWidth="1"/>
    <col min="13316" max="13316" width="9.109375" style="88" customWidth="1"/>
    <col min="13317" max="13317" width="11.109375" style="88" customWidth="1"/>
    <col min="13318" max="13318" width="11.44140625" style="88" customWidth="1"/>
    <col min="13319" max="13319" width="40.44140625" style="88" customWidth="1"/>
    <col min="13320" max="13568" width="9.33203125" style="88"/>
    <col min="13569" max="13569" width="3.77734375" style="88" customWidth="1"/>
    <col min="13570" max="13570" width="30" style="88" customWidth="1"/>
    <col min="13571" max="13571" width="11.109375" style="88" customWidth="1"/>
    <col min="13572" max="13572" width="9.109375" style="88" customWidth="1"/>
    <col min="13573" max="13573" width="11.109375" style="88" customWidth="1"/>
    <col min="13574" max="13574" width="11.44140625" style="88" customWidth="1"/>
    <col min="13575" max="13575" width="40.44140625" style="88" customWidth="1"/>
    <col min="13576" max="13824" width="9.33203125" style="88"/>
    <col min="13825" max="13825" width="3.77734375" style="88" customWidth="1"/>
    <col min="13826" max="13826" width="30" style="88" customWidth="1"/>
    <col min="13827" max="13827" width="11.109375" style="88" customWidth="1"/>
    <col min="13828" max="13828" width="9.109375" style="88" customWidth="1"/>
    <col min="13829" max="13829" width="11.109375" style="88" customWidth="1"/>
    <col min="13830" max="13830" width="11.44140625" style="88" customWidth="1"/>
    <col min="13831" max="13831" width="40.44140625" style="88" customWidth="1"/>
    <col min="13832" max="14080" width="9.33203125" style="88"/>
    <col min="14081" max="14081" width="3.77734375" style="88" customWidth="1"/>
    <col min="14082" max="14082" width="30" style="88" customWidth="1"/>
    <col min="14083" max="14083" width="11.109375" style="88" customWidth="1"/>
    <col min="14084" max="14084" width="9.109375" style="88" customWidth="1"/>
    <col min="14085" max="14085" width="11.109375" style="88" customWidth="1"/>
    <col min="14086" max="14086" width="11.44140625" style="88" customWidth="1"/>
    <col min="14087" max="14087" width="40.44140625" style="88" customWidth="1"/>
    <col min="14088" max="14336" width="9.33203125" style="88"/>
    <col min="14337" max="14337" width="3.77734375" style="88" customWidth="1"/>
    <col min="14338" max="14338" width="30" style="88" customWidth="1"/>
    <col min="14339" max="14339" width="11.109375" style="88" customWidth="1"/>
    <col min="14340" max="14340" width="9.109375" style="88" customWidth="1"/>
    <col min="14341" max="14341" width="11.109375" style="88" customWidth="1"/>
    <col min="14342" max="14342" width="11.44140625" style="88" customWidth="1"/>
    <col min="14343" max="14343" width="40.44140625" style="88" customWidth="1"/>
    <col min="14344" max="14592" width="9.33203125" style="88"/>
    <col min="14593" max="14593" width="3.77734375" style="88" customWidth="1"/>
    <col min="14594" max="14594" width="30" style="88" customWidth="1"/>
    <col min="14595" max="14595" width="11.109375" style="88" customWidth="1"/>
    <col min="14596" max="14596" width="9.109375" style="88" customWidth="1"/>
    <col min="14597" max="14597" width="11.109375" style="88" customWidth="1"/>
    <col min="14598" max="14598" width="11.44140625" style="88" customWidth="1"/>
    <col min="14599" max="14599" width="40.44140625" style="88" customWidth="1"/>
    <col min="14600" max="14848" width="9.33203125" style="88"/>
    <col min="14849" max="14849" width="3.77734375" style="88" customWidth="1"/>
    <col min="14850" max="14850" width="30" style="88" customWidth="1"/>
    <col min="14851" max="14851" width="11.109375" style="88" customWidth="1"/>
    <col min="14852" max="14852" width="9.109375" style="88" customWidth="1"/>
    <col min="14853" max="14853" width="11.109375" style="88" customWidth="1"/>
    <col min="14854" max="14854" width="11.44140625" style="88" customWidth="1"/>
    <col min="14855" max="14855" width="40.44140625" style="88" customWidth="1"/>
    <col min="14856" max="15104" width="9.33203125" style="88"/>
    <col min="15105" max="15105" width="3.77734375" style="88" customWidth="1"/>
    <col min="15106" max="15106" width="30" style="88" customWidth="1"/>
    <col min="15107" max="15107" width="11.109375" style="88" customWidth="1"/>
    <col min="15108" max="15108" width="9.109375" style="88" customWidth="1"/>
    <col min="15109" max="15109" width="11.109375" style="88" customWidth="1"/>
    <col min="15110" max="15110" width="11.44140625" style="88" customWidth="1"/>
    <col min="15111" max="15111" width="40.44140625" style="88" customWidth="1"/>
    <col min="15112" max="15360" width="9.33203125" style="88"/>
    <col min="15361" max="15361" width="3.77734375" style="88" customWidth="1"/>
    <col min="15362" max="15362" width="30" style="88" customWidth="1"/>
    <col min="15363" max="15363" width="11.109375" style="88" customWidth="1"/>
    <col min="15364" max="15364" width="9.109375" style="88" customWidth="1"/>
    <col min="15365" max="15365" width="11.109375" style="88" customWidth="1"/>
    <col min="15366" max="15366" width="11.44140625" style="88" customWidth="1"/>
    <col min="15367" max="15367" width="40.44140625" style="88" customWidth="1"/>
    <col min="15368" max="15616" width="9.33203125" style="88"/>
    <col min="15617" max="15617" width="3.77734375" style="88" customWidth="1"/>
    <col min="15618" max="15618" width="30" style="88" customWidth="1"/>
    <col min="15619" max="15619" width="11.109375" style="88" customWidth="1"/>
    <col min="15620" max="15620" width="9.109375" style="88" customWidth="1"/>
    <col min="15621" max="15621" width="11.109375" style="88" customWidth="1"/>
    <col min="15622" max="15622" width="11.44140625" style="88" customWidth="1"/>
    <col min="15623" max="15623" width="40.44140625" style="88" customWidth="1"/>
    <col min="15624" max="15872" width="9.33203125" style="88"/>
    <col min="15873" max="15873" width="3.77734375" style="88" customWidth="1"/>
    <col min="15874" max="15874" width="30" style="88" customWidth="1"/>
    <col min="15875" max="15875" width="11.109375" style="88" customWidth="1"/>
    <col min="15876" max="15876" width="9.109375" style="88" customWidth="1"/>
    <col min="15877" max="15877" width="11.109375" style="88" customWidth="1"/>
    <col min="15878" max="15878" width="11.44140625" style="88" customWidth="1"/>
    <col min="15879" max="15879" width="40.44140625" style="88" customWidth="1"/>
    <col min="15880" max="16128" width="9.33203125" style="88"/>
    <col min="16129" max="16129" width="3.77734375" style="88" customWidth="1"/>
    <col min="16130" max="16130" width="30" style="88" customWidth="1"/>
    <col min="16131" max="16131" width="11.109375" style="88" customWidth="1"/>
    <col min="16132" max="16132" width="9.109375" style="88" customWidth="1"/>
    <col min="16133" max="16133" width="11.109375" style="88" customWidth="1"/>
    <col min="16134" max="16134" width="11.44140625" style="88" customWidth="1"/>
    <col min="16135" max="16135" width="40.44140625" style="88" customWidth="1"/>
    <col min="16136" max="16384" width="9.33203125" style="88"/>
  </cols>
  <sheetData>
    <row r="1" spans="1:7" s="223" customFormat="1" ht="22.2" customHeight="1" thickBot="1">
      <c r="A1" s="1815" t="s">
        <v>526</v>
      </c>
      <c r="B1" s="1815"/>
      <c r="C1" s="1815"/>
      <c r="D1" s="1815"/>
      <c r="E1" s="1815"/>
      <c r="F1" s="1815"/>
      <c r="G1" s="221"/>
    </row>
    <row r="2" spans="1:7" ht="46.5" customHeight="1" thickBot="1">
      <c r="A2" s="332" t="s">
        <v>1</v>
      </c>
      <c r="B2" s="333" t="s">
        <v>362</v>
      </c>
      <c r="C2" s="334" t="s">
        <v>358</v>
      </c>
      <c r="D2" s="335" t="s">
        <v>359</v>
      </c>
      <c r="E2" s="335" t="s">
        <v>529</v>
      </c>
      <c r="F2" s="336" t="s">
        <v>360</v>
      </c>
      <c r="G2" s="337" t="s">
        <v>361</v>
      </c>
    </row>
    <row r="3" spans="1:7" ht="19.95" customHeight="1">
      <c r="A3" s="338"/>
      <c r="B3" s="339"/>
      <c r="C3" s="340"/>
      <c r="D3" s="342"/>
      <c r="E3" s="342"/>
      <c r="F3" s="354"/>
      <c r="G3" s="339"/>
    </row>
    <row r="4" spans="1:7" ht="19.95" customHeight="1">
      <c r="A4" s="345"/>
      <c r="B4" s="344"/>
      <c r="C4" s="346"/>
      <c r="D4" s="341"/>
      <c r="E4" s="341"/>
      <c r="F4" s="343"/>
      <c r="G4" s="344"/>
    </row>
    <row r="5" spans="1:7" ht="19.95" customHeight="1">
      <c r="A5" s="345"/>
      <c r="B5" s="344"/>
      <c r="C5" s="346"/>
      <c r="D5" s="341"/>
      <c r="E5" s="341"/>
      <c r="F5" s="343"/>
      <c r="G5" s="344"/>
    </row>
    <row r="6" spans="1:7" ht="19.95" customHeight="1">
      <c r="A6" s="345"/>
      <c r="B6" s="344"/>
      <c r="C6" s="346"/>
      <c r="D6" s="341"/>
      <c r="E6" s="341"/>
      <c r="F6" s="343"/>
      <c r="G6" s="344"/>
    </row>
    <row r="7" spans="1:7" ht="19.95" customHeight="1">
      <c r="A7" s="345"/>
      <c r="B7" s="344"/>
      <c r="C7" s="346"/>
      <c r="D7" s="341"/>
      <c r="E7" s="341"/>
      <c r="F7" s="343"/>
      <c r="G7" s="344"/>
    </row>
    <row r="8" spans="1:7" ht="19.95" customHeight="1">
      <c r="A8" s="345"/>
      <c r="B8" s="344"/>
      <c r="C8" s="346"/>
      <c r="D8" s="341"/>
      <c r="E8" s="341"/>
      <c r="F8" s="343"/>
      <c r="G8" s="344"/>
    </row>
    <row r="9" spans="1:7" ht="19.95" customHeight="1">
      <c r="A9" s="345"/>
      <c r="B9" s="344"/>
      <c r="C9" s="346"/>
      <c r="D9" s="341"/>
      <c r="E9" s="341"/>
      <c r="F9" s="343"/>
      <c r="G9" s="344"/>
    </row>
    <row r="10" spans="1:7" ht="19.95" customHeight="1">
      <c r="A10" s="345"/>
      <c r="B10" s="344"/>
      <c r="C10" s="346"/>
      <c r="D10" s="341"/>
      <c r="E10" s="341"/>
      <c r="F10" s="343"/>
      <c r="G10" s="344"/>
    </row>
    <row r="11" spans="1:7" ht="19.95" customHeight="1">
      <c r="A11" s="345"/>
      <c r="B11" s="344"/>
      <c r="C11" s="346"/>
      <c r="D11" s="341"/>
      <c r="E11" s="341"/>
      <c r="F11" s="343"/>
      <c r="G11" s="344"/>
    </row>
    <row r="12" spans="1:7" ht="20.25" customHeight="1">
      <c r="A12" s="347"/>
      <c r="B12" s="351"/>
      <c r="C12" s="346"/>
      <c r="D12" s="341"/>
      <c r="E12" s="341"/>
      <c r="F12" s="343"/>
      <c r="G12" s="344"/>
    </row>
    <row r="13" spans="1:7" ht="20.25" customHeight="1" thickBot="1">
      <c r="A13" s="326"/>
      <c r="B13" s="358"/>
      <c r="C13" s="348"/>
      <c r="D13" s="349"/>
      <c r="E13" s="349"/>
      <c r="F13" s="350"/>
      <c r="G13" s="351"/>
    </row>
    <row r="14" spans="1:7" ht="19.5" customHeight="1" thickBot="1">
      <c r="A14" s="1821" t="s">
        <v>212</v>
      </c>
      <c r="B14" s="1822"/>
      <c r="C14" s="505">
        <f>SUM(C3:C13)</f>
        <v>0</v>
      </c>
      <c r="D14" s="505">
        <f t="shared" ref="D14:F14" si="0">SUM(D3:D13)</f>
        <v>0</v>
      </c>
      <c r="E14" s="505">
        <f t="shared" si="0"/>
        <v>0</v>
      </c>
      <c r="F14" s="505">
        <f t="shared" si="0"/>
        <v>0</v>
      </c>
      <c r="G14" s="352" t="s">
        <v>0</v>
      </c>
    </row>
    <row r="15" spans="1:7" s="222" customFormat="1" ht="22.2" customHeight="1" thickBot="1">
      <c r="A15" s="1816" t="s">
        <v>527</v>
      </c>
      <c r="B15" s="1816"/>
      <c r="C15" s="1816"/>
      <c r="D15" s="1816"/>
      <c r="E15" s="1816"/>
      <c r="F15" s="1816"/>
      <c r="G15" s="353"/>
    </row>
    <row r="16" spans="1:7" ht="43.8" thickBot="1">
      <c r="A16" s="332" t="s">
        <v>1</v>
      </c>
      <c r="B16" s="333" t="s">
        <v>362</v>
      </c>
      <c r="C16" s="334" t="s">
        <v>358</v>
      </c>
      <c r="D16" s="335" t="s">
        <v>359</v>
      </c>
      <c r="E16" s="335" t="s">
        <v>529</v>
      </c>
      <c r="F16" s="336" t="s">
        <v>360</v>
      </c>
      <c r="G16" s="337" t="s">
        <v>361</v>
      </c>
    </row>
    <row r="17" spans="1:7" ht="19.95" customHeight="1">
      <c r="A17" s="338"/>
      <c r="B17" s="339"/>
      <c r="C17" s="340"/>
      <c r="D17" s="342"/>
      <c r="E17" s="342"/>
      <c r="F17" s="354"/>
      <c r="G17" s="339"/>
    </row>
    <row r="18" spans="1:7" ht="19.95" customHeight="1">
      <c r="A18" s="345"/>
      <c r="B18" s="344"/>
      <c r="C18" s="346"/>
      <c r="D18" s="341"/>
      <c r="E18" s="341"/>
      <c r="F18" s="343"/>
      <c r="G18" s="344"/>
    </row>
    <row r="19" spans="1:7" ht="19.95" customHeight="1">
      <c r="A19" s="345"/>
      <c r="B19" s="344"/>
      <c r="C19" s="346"/>
      <c r="D19" s="341"/>
      <c r="E19" s="341"/>
      <c r="F19" s="343"/>
      <c r="G19" s="344"/>
    </row>
    <row r="20" spans="1:7" ht="19.95" customHeight="1">
      <c r="A20" s="345"/>
      <c r="B20" s="344"/>
      <c r="C20" s="346"/>
      <c r="D20" s="341"/>
      <c r="E20" s="341"/>
      <c r="F20" s="343"/>
      <c r="G20" s="344"/>
    </row>
    <row r="21" spans="1:7" ht="19.95" customHeight="1">
      <c r="A21" s="345"/>
      <c r="B21" s="344"/>
      <c r="C21" s="346"/>
      <c r="D21" s="341"/>
      <c r="E21" s="341"/>
      <c r="F21" s="343"/>
      <c r="G21" s="344"/>
    </row>
    <row r="22" spans="1:7" ht="19.95" customHeight="1">
      <c r="A22" s="345"/>
      <c r="B22" s="344"/>
      <c r="C22" s="346"/>
      <c r="D22" s="341"/>
      <c r="E22" s="341"/>
      <c r="F22" s="343"/>
      <c r="G22" s="344"/>
    </row>
    <row r="23" spans="1:7" ht="19.95" customHeight="1">
      <c r="A23" s="345"/>
      <c r="B23" s="344"/>
      <c r="C23" s="346"/>
      <c r="D23" s="341"/>
      <c r="E23" s="341"/>
      <c r="F23" s="343"/>
      <c r="G23" s="344"/>
    </row>
    <row r="24" spans="1:7" ht="19.95" customHeight="1">
      <c r="A24" s="345"/>
      <c r="B24" s="344"/>
      <c r="C24" s="346"/>
      <c r="D24" s="341"/>
      <c r="E24" s="341"/>
      <c r="F24" s="343"/>
      <c r="G24" s="344"/>
    </row>
    <row r="25" spans="1:7" ht="19.95" customHeight="1">
      <c r="A25" s="345"/>
      <c r="B25" s="344"/>
      <c r="C25" s="346"/>
      <c r="D25" s="341"/>
      <c r="E25" s="341"/>
      <c r="F25" s="343"/>
      <c r="G25" s="344"/>
    </row>
    <row r="26" spans="1:7" ht="27.9" customHeight="1" thickBot="1">
      <c r="A26" s="345"/>
      <c r="B26" s="344"/>
      <c r="C26" s="346"/>
      <c r="D26" s="341"/>
      <c r="E26" s="341"/>
      <c r="F26" s="343"/>
      <c r="G26" s="344"/>
    </row>
    <row r="27" spans="1:7" ht="13.8" thickBot="1">
      <c r="A27" s="1819" t="s">
        <v>212</v>
      </c>
      <c r="B27" s="1820"/>
      <c r="C27" s="506">
        <f>SUM(C17:C26)</f>
        <v>0</v>
      </c>
      <c r="D27" s="507"/>
      <c r="E27" s="507"/>
      <c r="F27" s="508"/>
      <c r="G27" s="352" t="s">
        <v>0</v>
      </c>
    </row>
    <row r="28" spans="1:7" s="222" customFormat="1" ht="22.2" customHeight="1" thickBot="1">
      <c r="A28" s="1816" t="s">
        <v>528</v>
      </c>
      <c r="B28" s="1816"/>
      <c r="C28" s="1816"/>
      <c r="D28" s="1816"/>
      <c r="E28" s="1816"/>
      <c r="F28" s="1816"/>
      <c r="G28" s="353"/>
    </row>
    <row r="29" spans="1:7" ht="43.8" thickBot="1">
      <c r="A29" s="332" t="s">
        <v>1</v>
      </c>
      <c r="B29" s="333" t="s">
        <v>362</v>
      </c>
      <c r="C29" s="334" t="s">
        <v>358</v>
      </c>
      <c r="D29" s="335" t="s">
        <v>359</v>
      </c>
      <c r="E29" s="335" t="s">
        <v>529</v>
      </c>
      <c r="F29" s="336" t="s">
        <v>360</v>
      </c>
      <c r="G29" s="337" t="s">
        <v>361</v>
      </c>
    </row>
    <row r="30" spans="1:7" ht="19.95" customHeight="1">
      <c r="A30" s="338"/>
      <c r="B30" s="355"/>
      <c r="C30" s="340"/>
      <c r="D30" s="342"/>
      <c r="E30" s="342"/>
      <c r="F30" s="354"/>
      <c r="G30" s="355"/>
    </row>
    <row r="31" spans="1:7" ht="19.95" customHeight="1">
      <c r="A31" s="345"/>
      <c r="B31" s="356"/>
      <c r="C31" s="346"/>
      <c r="D31" s="341"/>
      <c r="E31" s="341"/>
      <c r="F31" s="343"/>
      <c r="G31" s="344"/>
    </row>
    <row r="32" spans="1:7" ht="19.95" customHeight="1">
      <c r="A32" s="345"/>
      <c r="B32" s="344"/>
      <c r="C32" s="346"/>
      <c r="D32" s="341"/>
      <c r="E32" s="341"/>
      <c r="F32" s="343"/>
      <c r="G32" s="356"/>
    </row>
    <row r="33" spans="1:7" ht="19.95" customHeight="1">
      <c r="A33" s="345"/>
      <c r="B33" s="356"/>
      <c r="C33" s="346"/>
      <c r="D33" s="341"/>
      <c r="E33" s="341"/>
      <c r="F33" s="343"/>
      <c r="G33" s="356"/>
    </row>
    <row r="34" spans="1:7" ht="19.95" customHeight="1">
      <c r="A34" s="345"/>
      <c r="B34" s="356"/>
      <c r="C34" s="346"/>
      <c r="D34" s="341"/>
      <c r="E34" s="341"/>
      <c r="F34" s="343"/>
      <c r="G34" s="344"/>
    </row>
    <row r="35" spans="1:7" ht="19.95" customHeight="1">
      <c r="A35" s="345"/>
      <c r="B35" s="344"/>
      <c r="C35" s="346"/>
      <c r="D35" s="341"/>
      <c r="E35" s="341"/>
      <c r="F35" s="343"/>
      <c r="G35" s="344"/>
    </row>
    <row r="36" spans="1:7" ht="19.95" customHeight="1">
      <c r="A36" s="345"/>
      <c r="B36" s="344"/>
      <c r="C36" s="346"/>
      <c r="D36" s="341"/>
      <c r="E36" s="341"/>
      <c r="F36" s="343"/>
      <c r="G36" s="344"/>
    </row>
    <row r="37" spans="1:7" ht="19.95" customHeight="1" thickBot="1">
      <c r="A37" s="345"/>
      <c r="B37" s="344"/>
      <c r="C37" s="346"/>
      <c r="D37" s="341"/>
      <c r="E37" s="341"/>
      <c r="F37" s="343"/>
      <c r="G37" s="344"/>
    </row>
    <row r="38" spans="1:7" ht="27.9" customHeight="1" thickBot="1">
      <c r="A38" s="1819" t="s">
        <v>212</v>
      </c>
      <c r="B38" s="1820"/>
      <c r="C38" s="506">
        <f>SUM(C30:C37)</f>
        <v>0</v>
      </c>
      <c r="D38" s="506">
        <f t="shared" ref="D38:F38" si="1">SUM(D30:D37)</f>
        <v>0</v>
      </c>
      <c r="E38" s="506">
        <f t="shared" si="1"/>
        <v>0</v>
      </c>
      <c r="F38" s="506">
        <f t="shared" si="1"/>
        <v>0</v>
      </c>
      <c r="G38" s="352" t="s">
        <v>0</v>
      </c>
    </row>
    <row r="39" spans="1:7" ht="18" customHeight="1" thickBot="1">
      <c r="A39" s="1816" t="s">
        <v>530</v>
      </c>
      <c r="B39" s="1816"/>
      <c r="C39" s="1816"/>
      <c r="D39" s="1816"/>
      <c r="E39" s="1816"/>
      <c r="F39" s="1816"/>
      <c r="G39" s="353"/>
    </row>
    <row r="40" spans="1:7" ht="43.8" thickBot="1">
      <c r="A40" s="332" t="s">
        <v>1</v>
      </c>
      <c r="B40" s="333" t="s">
        <v>362</v>
      </c>
      <c r="C40" s="334" t="s">
        <v>358</v>
      </c>
      <c r="D40" s="335" t="s">
        <v>359</v>
      </c>
      <c r="E40" s="335" t="s">
        <v>529</v>
      </c>
      <c r="F40" s="336" t="s">
        <v>360</v>
      </c>
      <c r="G40" s="337" t="s">
        <v>361</v>
      </c>
    </row>
    <row r="41" spans="1:7" ht="15">
      <c r="A41" s="338">
        <v>1</v>
      </c>
      <c r="B41" s="355" t="s">
        <v>1652</v>
      </c>
      <c r="C41" s="340">
        <v>20</v>
      </c>
      <c r="D41" s="342">
        <v>2</v>
      </c>
      <c r="E41" s="342">
        <v>2</v>
      </c>
      <c r="F41" s="354">
        <v>72</v>
      </c>
      <c r="G41" s="355" t="s">
        <v>929</v>
      </c>
    </row>
    <row r="42" spans="1:7" ht="15">
      <c r="A42" s="345">
        <v>2</v>
      </c>
      <c r="B42" s="356" t="s">
        <v>1653</v>
      </c>
      <c r="C42" s="346">
        <v>20</v>
      </c>
      <c r="D42" s="341">
        <v>2</v>
      </c>
      <c r="E42" s="341">
        <v>2</v>
      </c>
      <c r="F42" s="343">
        <v>72</v>
      </c>
      <c r="G42" s="344" t="s">
        <v>934</v>
      </c>
    </row>
    <row r="43" spans="1:7" ht="15">
      <c r="A43" s="345">
        <v>3</v>
      </c>
      <c r="B43" s="344" t="s">
        <v>1654</v>
      </c>
      <c r="C43" s="346">
        <v>20</v>
      </c>
      <c r="D43" s="341">
        <v>2</v>
      </c>
      <c r="E43" s="341">
        <v>2</v>
      </c>
      <c r="F43" s="343">
        <v>72</v>
      </c>
      <c r="G43" s="356" t="s">
        <v>939</v>
      </c>
    </row>
    <row r="44" spans="1:7" ht="15">
      <c r="A44" s="345"/>
      <c r="B44" s="356"/>
      <c r="C44" s="346"/>
      <c r="D44" s="341"/>
      <c r="E44" s="341"/>
      <c r="F44" s="343"/>
      <c r="G44" s="356"/>
    </row>
    <row r="45" spans="1:7" ht="15">
      <c r="A45" s="345"/>
      <c r="B45" s="356"/>
      <c r="C45" s="346"/>
      <c r="D45" s="341"/>
      <c r="E45" s="341"/>
      <c r="F45" s="343"/>
      <c r="G45" s="344"/>
    </row>
    <row r="46" spans="1:7">
      <c r="A46" s="345"/>
      <c r="B46" s="344"/>
      <c r="C46" s="346"/>
      <c r="D46" s="341"/>
      <c r="E46" s="341"/>
      <c r="F46" s="343"/>
      <c r="G46" s="344"/>
    </row>
    <row r="47" spans="1:7">
      <c r="A47" s="345"/>
      <c r="B47" s="344"/>
      <c r="C47" s="346"/>
      <c r="D47" s="341"/>
      <c r="E47" s="341"/>
      <c r="F47" s="343"/>
      <c r="G47" s="344"/>
    </row>
    <row r="48" spans="1:7" ht="13.8" thickBot="1">
      <c r="A48" s="345"/>
      <c r="B48" s="344"/>
      <c r="C48" s="346"/>
      <c r="D48" s="341"/>
      <c r="E48" s="341"/>
      <c r="F48" s="343"/>
      <c r="G48" s="344"/>
    </row>
    <row r="49" spans="1:7" ht="13.8" thickBot="1">
      <c r="A49" s="1819" t="s">
        <v>212</v>
      </c>
      <c r="B49" s="1820"/>
      <c r="C49" s="506">
        <f>SUM(C41:C48)</f>
        <v>60</v>
      </c>
      <c r="D49" s="506">
        <f t="shared" ref="D49:F49" si="2">SUM(D41:D48)</f>
        <v>6</v>
      </c>
      <c r="E49" s="506">
        <f t="shared" si="2"/>
        <v>6</v>
      </c>
      <c r="F49" s="506">
        <f t="shared" si="2"/>
        <v>216</v>
      </c>
      <c r="G49" s="352" t="s">
        <v>0</v>
      </c>
    </row>
  </sheetData>
  <mergeCells count="8">
    <mergeCell ref="A39:F39"/>
    <mergeCell ref="A49:B49"/>
    <mergeCell ref="A38:B38"/>
    <mergeCell ref="A1:F1"/>
    <mergeCell ref="A14:B14"/>
    <mergeCell ref="A15:F15"/>
    <mergeCell ref="A27:B27"/>
    <mergeCell ref="A28:F28"/>
  </mergeCells>
  <printOptions horizontalCentered="1"/>
  <pageMargins left="0.5" right="0.5" top="0.5" bottom="0.5" header="0.25" footer="0.25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>
  <sheetPr codeName="Sheet23"/>
  <dimension ref="A1:O13"/>
  <sheetViews>
    <sheetView showZeros="0" topLeftCell="A7" workbookViewId="0">
      <selection activeCell="A12" sqref="A12"/>
    </sheetView>
  </sheetViews>
  <sheetFormatPr defaultRowHeight="13.2"/>
  <cols>
    <col min="1" max="1" width="4.6640625" style="88" customWidth="1"/>
    <col min="2" max="2" width="17" style="88" customWidth="1"/>
    <col min="3" max="3" width="9.33203125" style="88"/>
    <col min="4" max="4" width="5" style="88" customWidth="1"/>
    <col min="5" max="5" width="3" style="88" customWidth="1"/>
    <col min="6" max="6" width="5.44140625" style="88" customWidth="1"/>
    <col min="7" max="7" width="5" style="88" customWidth="1"/>
    <col min="8" max="8" width="6.109375" style="88" customWidth="1"/>
    <col min="9" max="9" width="6" style="88" customWidth="1"/>
    <col min="10" max="10" width="5" style="88" customWidth="1"/>
    <col min="11" max="11" width="4.6640625" style="88" customWidth="1"/>
    <col min="12" max="12" width="5.33203125" style="88" customWidth="1"/>
    <col min="13" max="13" width="6.77734375" style="88" customWidth="1"/>
    <col min="14" max="14" width="7.109375" style="88" customWidth="1"/>
    <col min="15" max="15" width="10.33203125" style="88" customWidth="1"/>
    <col min="16" max="256" width="9.33203125" style="88"/>
    <col min="257" max="257" width="4.6640625" style="88" customWidth="1"/>
    <col min="258" max="258" width="5.33203125" style="88" customWidth="1"/>
    <col min="259" max="261" width="9.33203125" style="88"/>
    <col min="262" max="262" width="5.44140625" style="88" customWidth="1"/>
    <col min="263" max="263" width="5" style="88" customWidth="1"/>
    <col min="264" max="264" width="6.109375" style="88" customWidth="1"/>
    <col min="265" max="265" width="6" style="88" customWidth="1"/>
    <col min="266" max="266" width="5" style="88" customWidth="1"/>
    <col min="267" max="267" width="4.6640625" style="88" customWidth="1"/>
    <col min="268" max="268" width="5.33203125" style="88" customWidth="1"/>
    <col min="269" max="269" width="6.77734375" style="88" customWidth="1"/>
    <col min="270" max="270" width="7.109375" style="88" customWidth="1"/>
    <col min="271" max="271" width="13.44140625" style="88" customWidth="1"/>
    <col min="272" max="512" width="9.33203125" style="88"/>
    <col min="513" max="513" width="4.6640625" style="88" customWidth="1"/>
    <col min="514" max="514" width="5.33203125" style="88" customWidth="1"/>
    <col min="515" max="517" width="9.33203125" style="88"/>
    <col min="518" max="518" width="5.44140625" style="88" customWidth="1"/>
    <col min="519" max="519" width="5" style="88" customWidth="1"/>
    <col min="520" max="520" width="6.109375" style="88" customWidth="1"/>
    <col min="521" max="521" width="6" style="88" customWidth="1"/>
    <col min="522" max="522" width="5" style="88" customWidth="1"/>
    <col min="523" max="523" width="4.6640625" style="88" customWidth="1"/>
    <col min="524" max="524" width="5.33203125" style="88" customWidth="1"/>
    <col min="525" max="525" width="6.77734375" style="88" customWidth="1"/>
    <col min="526" max="526" width="7.109375" style="88" customWidth="1"/>
    <col min="527" max="527" width="13.44140625" style="88" customWidth="1"/>
    <col min="528" max="768" width="9.33203125" style="88"/>
    <col min="769" max="769" width="4.6640625" style="88" customWidth="1"/>
    <col min="770" max="770" width="5.33203125" style="88" customWidth="1"/>
    <col min="771" max="773" width="9.33203125" style="88"/>
    <col min="774" max="774" width="5.44140625" style="88" customWidth="1"/>
    <col min="775" max="775" width="5" style="88" customWidth="1"/>
    <col min="776" max="776" width="6.109375" style="88" customWidth="1"/>
    <col min="777" max="777" width="6" style="88" customWidth="1"/>
    <col min="778" max="778" width="5" style="88" customWidth="1"/>
    <col min="779" max="779" width="4.6640625" style="88" customWidth="1"/>
    <col min="780" max="780" width="5.33203125" style="88" customWidth="1"/>
    <col min="781" max="781" width="6.77734375" style="88" customWidth="1"/>
    <col min="782" max="782" width="7.109375" style="88" customWidth="1"/>
    <col min="783" max="783" width="13.44140625" style="88" customWidth="1"/>
    <col min="784" max="1024" width="9.33203125" style="88"/>
    <col min="1025" max="1025" width="4.6640625" style="88" customWidth="1"/>
    <col min="1026" max="1026" width="5.33203125" style="88" customWidth="1"/>
    <col min="1027" max="1029" width="9.33203125" style="88"/>
    <col min="1030" max="1030" width="5.44140625" style="88" customWidth="1"/>
    <col min="1031" max="1031" width="5" style="88" customWidth="1"/>
    <col min="1032" max="1032" width="6.109375" style="88" customWidth="1"/>
    <col min="1033" max="1033" width="6" style="88" customWidth="1"/>
    <col min="1034" max="1034" width="5" style="88" customWidth="1"/>
    <col min="1035" max="1035" width="4.6640625" style="88" customWidth="1"/>
    <col min="1036" max="1036" width="5.33203125" style="88" customWidth="1"/>
    <col min="1037" max="1037" width="6.77734375" style="88" customWidth="1"/>
    <col min="1038" max="1038" width="7.109375" style="88" customWidth="1"/>
    <col min="1039" max="1039" width="13.44140625" style="88" customWidth="1"/>
    <col min="1040" max="1280" width="9.33203125" style="88"/>
    <col min="1281" max="1281" width="4.6640625" style="88" customWidth="1"/>
    <col min="1282" max="1282" width="5.33203125" style="88" customWidth="1"/>
    <col min="1283" max="1285" width="9.33203125" style="88"/>
    <col min="1286" max="1286" width="5.44140625" style="88" customWidth="1"/>
    <col min="1287" max="1287" width="5" style="88" customWidth="1"/>
    <col min="1288" max="1288" width="6.109375" style="88" customWidth="1"/>
    <col min="1289" max="1289" width="6" style="88" customWidth="1"/>
    <col min="1290" max="1290" width="5" style="88" customWidth="1"/>
    <col min="1291" max="1291" width="4.6640625" style="88" customWidth="1"/>
    <col min="1292" max="1292" width="5.33203125" style="88" customWidth="1"/>
    <col min="1293" max="1293" width="6.77734375" style="88" customWidth="1"/>
    <col min="1294" max="1294" width="7.109375" style="88" customWidth="1"/>
    <col min="1295" max="1295" width="13.44140625" style="88" customWidth="1"/>
    <col min="1296" max="1536" width="9.33203125" style="88"/>
    <col min="1537" max="1537" width="4.6640625" style="88" customWidth="1"/>
    <col min="1538" max="1538" width="5.33203125" style="88" customWidth="1"/>
    <col min="1539" max="1541" width="9.33203125" style="88"/>
    <col min="1542" max="1542" width="5.44140625" style="88" customWidth="1"/>
    <col min="1543" max="1543" width="5" style="88" customWidth="1"/>
    <col min="1544" max="1544" width="6.109375" style="88" customWidth="1"/>
    <col min="1545" max="1545" width="6" style="88" customWidth="1"/>
    <col min="1546" max="1546" width="5" style="88" customWidth="1"/>
    <col min="1547" max="1547" width="4.6640625" style="88" customWidth="1"/>
    <col min="1548" max="1548" width="5.33203125" style="88" customWidth="1"/>
    <col min="1549" max="1549" width="6.77734375" style="88" customWidth="1"/>
    <col min="1550" max="1550" width="7.109375" style="88" customWidth="1"/>
    <col min="1551" max="1551" width="13.44140625" style="88" customWidth="1"/>
    <col min="1552" max="1792" width="9.33203125" style="88"/>
    <col min="1793" max="1793" width="4.6640625" style="88" customWidth="1"/>
    <col min="1794" max="1794" width="5.33203125" style="88" customWidth="1"/>
    <col min="1795" max="1797" width="9.33203125" style="88"/>
    <col min="1798" max="1798" width="5.44140625" style="88" customWidth="1"/>
    <col min="1799" max="1799" width="5" style="88" customWidth="1"/>
    <col min="1800" max="1800" width="6.109375" style="88" customWidth="1"/>
    <col min="1801" max="1801" width="6" style="88" customWidth="1"/>
    <col min="1802" max="1802" width="5" style="88" customWidth="1"/>
    <col min="1803" max="1803" width="4.6640625" style="88" customWidth="1"/>
    <col min="1804" max="1804" width="5.33203125" style="88" customWidth="1"/>
    <col min="1805" max="1805" width="6.77734375" style="88" customWidth="1"/>
    <col min="1806" max="1806" width="7.109375" style="88" customWidth="1"/>
    <col min="1807" max="1807" width="13.44140625" style="88" customWidth="1"/>
    <col min="1808" max="2048" width="9.33203125" style="88"/>
    <col min="2049" max="2049" width="4.6640625" style="88" customWidth="1"/>
    <col min="2050" max="2050" width="5.33203125" style="88" customWidth="1"/>
    <col min="2051" max="2053" width="9.33203125" style="88"/>
    <col min="2054" max="2054" width="5.44140625" style="88" customWidth="1"/>
    <col min="2055" max="2055" width="5" style="88" customWidth="1"/>
    <col min="2056" max="2056" width="6.109375" style="88" customWidth="1"/>
    <col min="2057" max="2057" width="6" style="88" customWidth="1"/>
    <col min="2058" max="2058" width="5" style="88" customWidth="1"/>
    <col min="2059" max="2059" width="4.6640625" style="88" customWidth="1"/>
    <col min="2060" max="2060" width="5.33203125" style="88" customWidth="1"/>
    <col min="2061" max="2061" width="6.77734375" style="88" customWidth="1"/>
    <col min="2062" max="2062" width="7.109375" style="88" customWidth="1"/>
    <col min="2063" max="2063" width="13.44140625" style="88" customWidth="1"/>
    <col min="2064" max="2304" width="9.33203125" style="88"/>
    <col min="2305" max="2305" width="4.6640625" style="88" customWidth="1"/>
    <col min="2306" max="2306" width="5.33203125" style="88" customWidth="1"/>
    <col min="2307" max="2309" width="9.33203125" style="88"/>
    <col min="2310" max="2310" width="5.44140625" style="88" customWidth="1"/>
    <col min="2311" max="2311" width="5" style="88" customWidth="1"/>
    <col min="2312" max="2312" width="6.109375" style="88" customWidth="1"/>
    <col min="2313" max="2313" width="6" style="88" customWidth="1"/>
    <col min="2314" max="2314" width="5" style="88" customWidth="1"/>
    <col min="2315" max="2315" width="4.6640625" style="88" customWidth="1"/>
    <col min="2316" max="2316" width="5.33203125" style="88" customWidth="1"/>
    <col min="2317" max="2317" width="6.77734375" style="88" customWidth="1"/>
    <col min="2318" max="2318" width="7.109375" style="88" customWidth="1"/>
    <col min="2319" max="2319" width="13.44140625" style="88" customWidth="1"/>
    <col min="2320" max="2560" width="9.33203125" style="88"/>
    <col min="2561" max="2561" width="4.6640625" style="88" customWidth="1"/>
    <col min="2562" max="2562" width="5.33203125" style="88" customWidth="1"/>
    <col min="2563" max="2565" width="9.33203125" style="88"/>
    <col min="2566" max="2566" width="5.44140625" style="88" customWidth="1"/>
    <col min="2567" max="2567" width="5" style="88" customWidth="1"/>
    <col min="2568" max="2568" width="6.109375" style="88" customWidth="1"/>
    <col min="2569" max="2569" width="6" style="88" customWidth="1"/>
    <col min="2570" max="2570" width="5" style="88" customWidth="1"/>
    <col min="2571" max="2571" width="4.6640625" style="88" customWidth="1"/>
    <col min="2572" max="2572" width="5.33203125" style="88" customWidth="1"/>
    <col min="2573" max="2573" width="6.77734375" style="88" customWidth="1"/>
    <col min="2574" max="2574" width="7.109375" style="88" customWidth="1"/>
    <col min="2575" max="2575" width="13.44140625" style="88" customWidth="1"/>
    <col min="2576" max="2816" width="9.33203125" style="88"/>
    <col min="2817" max="2817" width="4.6640625" style="88" customWidth="1"/>
    <col min="2818" max="2818" width="5.33203125" style="88" customWidth="1"/>
    <col min="2819" max="2821" width="9.33203125" style="88"/>
    <col min="2822" max="2822" width="5.44140625" style="88" customWidth="1"/>
    <col min="2823" max="2823" width="5" style="88" customWidth="1"/>
    <col min="2824" max="2824" width="6.109375" style="88" customWidth="1"/>
    <col min="2825" max="2825" width="6" style="88" customWidth="1"/>
    <col min="2826" max="2826" width="5" style="88" customWidth="1"/>
    <col min="2827" max="2827" width="4.6640625" style="88" customWidth="1"/>
    <col min="2828" max="2828" width="5.33203125" style="88" customWidth="1"/>
    <col min="2829" max="2829" width="6.77734375" style="88" customWidth="1"/>
    <col min="2830" max="2830" width="7.109375" style="88" customWidth="1"/>
    <col min="2831" max="2831" width="13.44140625" style="88" customWidth="1"/>
    <col min="2832" max="3072" width="9.33203125" style="88"/>
    <col min="3073" max="3073" width="4.6640625" style="88" customWidth="1"/>
    <col min="3074" max="3074" width="5.33203125" style="88" customWidth="1"/>
    <col min="3075" max="3077" width="9.33203125" style="88"/>
    <col min="3078" max="3078" width="5.44140625" style="88" customWidth="1"/>
    <col min="3079" max="3079" width="5" style="88" customWidth="1"/>
    <col min="3080" max="3080" width="6.109375" style="88" customWidth="1"/>
    <col min="3081" max="3081" width="6" style="88" customWidth="1"/>
    <col min="3082" max="3082" width="5" style="88" customWidth="1"/>
    <col min="3083" max="3083" width="4.6640625" style="88" customWidth="1"/>
    <col min="3084" max="3084" width="5.33203125" style="88" customWidth="1"/>
    <col min="3085" max="3085" width="6.77734375" style="88" customWidth="1"/>
    <col min="3086" max="3086" width="7.109375" style="88" customWidth="1"/>
    <col min="3087" max="3087" width="13.44140625" style="88" customWidth="1"/>
    <col min="3088" max="3328" width="9.33203125" style="88"/>
    <col min="3329" max="3329" width="4.6640625" style="88" customWidth="1"/>
    <col min="3330" max="3330" width="5.33203125" style="88" customWidth="1"/>
    <col min="3331" max="3333" width="9.33203125" style="88"/>
    <col min="3334" max="3334" width="5.44140625" style="88" customWidth="1"/>
    <col min="3335" max="3335" width="5" style="88" customWidth="1"/>
    <col min="3336" max="3336" width="6.109375" style="88" customWidth="1"/>
    <col min="3337" max="3337" width="6" style="88" customWidth="1"/>
    <col min="3338" max="3338" width="5" style="88" customWidth="1"/>
    <col min="3339" max="3339" width="4.6640625" style="88" customWidth="1"/>
    <col min="3340" max="3340" width="5.33203125" style="88" customWidth="1"/>
    <col min="3341" max="3341" width="6.77734375" style="88" customWidth="1"/>
    <col min="3342" max="3342" width="7.109375" style="88" customWidth="1"/>
    <col min="3343" max="3343" width="13.44140625" style="88" customWidth="1"/>
    <col min="3344" max="3584" width="9.33203125" style="88"/>
    <col min="3585" max="3585" width="4.6640625" style="88" customWidth="1"/>
    <col min="3586" max="3586" width="5.33203125" style="88" customWidth="1"/>
    <col min="3587" max="3589" width="9.33203125" style="88"/>
    <col min="3590" max="3590" width="5.44140625" style="88" customWidth="1"/>
    <col min="3591" max="3591" width="5" style="88" customWidth="1"/>
    <col min="3592" max="3592" width="6.109375" style="88" customWidth="1"/>
    <col min="3593" max="3593" width="6" style="88" customWidth="1"/>
    <col min="3594" max="3594" width="5" style="88" customWidth="1"/>
    <col min="3595" max="3595" width="4.6640625" style="88" customWidth="1"/>
    <col min="3596" max="3596" width="5.33203125" style="88" customWidth="1"/>
    <col min="3597" max="3597" width="6.77734375" style="88" customWidth="1"/>
    <col min="3598" max="3598" width="7.109375" style="88" customWidth="1"/>
    <col min="3599" max="3599" width="13.44140625" style="88" customWidth="1"/>
    <col min="3600" max="3840" width="9.33203125" style="88"/>
    <col min="3841" max="3841" width="4.6640625" style="88" customWidth="1"/>
    <col min="3842" max="3842" width="5.33203125" style="88" customWidth="1"/>
    <col min="3843" max="3845" width="9.33203125" style="88"/>
    <col min="3846" max="3846" width="5.44140625" style="88" customWidth="1"/>
    <col min="3847" max="3847" width="5" style="88" customWidth="1"/>
    <col min="3848" max="3848" width="6.109375" style="88" customWidth="1"/>
    <col min="3849" max="3849" width="6" style="88" customWidth="1"/>
    <col min="3850" max="3850" width="5" style="88" customWidth="1"/>
    <col min="3851" max="3851" width="4.6640625" style="88" customWidth="1"/>
    <col min="3852" max="3852" width="5.33203125" style="88" customWidth="1"/>
    <col min="3853" max="3853" width="6.77734375" style="88" customWidth="1"/>
    <col min="3854" max="3854" width="7.109375" style="88" customWidth="1"/>
    <col min="3855" max="3855" width="13.44140625" style="88" customWidth="1"/>
    <col min="3856" max="4096" width="9.33203125" style="88"/>
    <col min="4097" max="4097" width="4.6640625" style="88" customWidth="1"/>
    <col min="4098" max="4098" width="5.33203125" style="88" customWidth="1"/>
    <col min="4099" max="4101" width="9.33203125" style="88"/>
    <col min="4102" max="4102" width="5.44140625" style="88" customWidth="1"/>
    <col min="4103" max="4103" width="5" style="88" customWidth="1"/>
    <col min="4104" max="4104" width="6.109375" style="88" customWidth="1"/>
    <col min="4105" max="4105" width="6" style="88" customWidth="1"/>
    <col min="4106" max="4106" width="5" style="88" customWidth="1"/>
    <col min="4107" max="4107" width="4.6640625" style="88" customWidth="1"/>
    <col min="4108" max="4108" width="5.33203125" style="88" customWidth="1"/>
    <col min="4109" max="4109" width="6.77734375" style="88" customWidth="1"/>
    <col min="4110" max="4110" width="7.109375" style="88" customWidth="1"/>
    <col min="4111" max="4111" width="13.44140625" style="88" customWidth="1"/>
    <col min="4112" max="4352" width="9.33203125" style="88"/>
    <col min="4353" max="4353" width="4.6640625" style="88" customWidth="1"/>
    <col min="4354" max="4354" width="5.33203125" style="88" customWidth="1"/>
    <col min="4355" max="4357" width="9.33203125" style="88"/>
    <col min="4358" max="4358" width="5.44140625" style="88" customWidth="1"/>
    <col min="4359" max="4359" width="5" style="88" customWidth="1"/>
    <col min="4360" max="4360" width="6.109375" style="88" customWidth="1"/>
    <col min="4361" max="4361" width="6" style="88" customWidth="1"/>
    <col min="4362" max="4362" width="5" style="88" customWidth="1"/>
    <col min="4363" max="4363" width="4.6640625" style="88" customWidth="1"/>
    <col min="4364" max="4364" width="5.33203125" style="88" customWidth="1"/>
    <col min="4365" max="4365" width="6.77734375" style="88" customWidth="1"/>
    <col min="4366" max="4366" width="7.109375" style="88" customWidth="1"/>
    <col min="4367" max="4367" width="13.44140625" style="88" customWidth="1"/>
    <col min="4368" max="4608" width="9.33203125" style="88"/>
    <col min="4609" max="4609" width="4.6640625" style="88" customWidth="1"/>
    <col min="4610" max="4610" width="5.33203125" style="88" customWidth="1"/>
    <col min="4611" max="4613" width="9.33203125" style="88"/>
    <col min="4614" max="4614" width="5.44140625" style="88" customWidth="1"/>
    <col min="4615" max="4615" width="5" style="88" customWidth="1"/>
    <col min="4616" max="4616" width="6.109375" style="88" customWidth="1"/>
    <col min="4617" max="4617" width="6" style="88" customWidth="1"/>
    <col min="4618" max="4618" width="5" style="88" customWidth="1"/>
    <col min="4619" max="4619" width="4.6640625" style="88" customWidth="1"/>
    <col min="4620" max="4620" width="5.33203125" style="88" customWidth="1"/>
    <col min="4621" max="4621" width="6.77734375" style="88" customWidth="1"/>
    <col min="4622" max="4622" width="7.109375" style="88" customWidth="1"/>
    <col min="4623" max="4623" width="13.44140625" style="88" customWidth="1"/>
    <col min="4624" max="4864" width="9.33203125" style="88"/>
    <col min="4865" max="4865" width="4.6640625" style="88" customWidth="1"/>
    <col min="4866" max="4866" width="5.33203125" style="88" customWidth="1"/>
    <col min="4867" max="4869" width="9.33203125" style="88"/>
    <col min="4870" max="4870" width="5.44140625" style="88" customWidth="1"/>
    <col min="4871" max="4871" width="5" style="88" customWidth="1"/>
    <col min="4872" max="4872" width="6.109375" style="88" customWidth="1"/>
    <col min="4873" max="4873" width="6" style="88" customWidth="1"/>
    <col min="4874" max="4874" width="5" style="88" customWidth="1"/>
    <col min="4875" max="4875" width="4.6640625" style="88" customWidth="1"/>
    <col min="4876" max="4876" width="5.33203125" style="88" customWidth="1"/>
    <col min="4877" max="4877" width="6.77734375" style="88" customWidth="1"/>
    <col min="4878" max="4878" width="7.109375" style="88" customWidth="1"/>
    <col min="4879" max="4879" width="13.44140625" style="88" customWidth="1"/>
    <col min="4880" max="5120" width="9.33203125" style="88"/>
    <col min="5121" max="5121" width="4.6640625" style="88" customWidth="1"/>
    <col min="5122" max="5122" width="5.33203125" style="88" customWidth="1"/>
    <col min="5123" max="5125" width="9.33203125" style="88"/>
    <col min="5126" max="5126" width="5.44140625" style="88" customWidth="1"/>
    <col min="5127" max="5127" width="5" style="88" customWidth="1"/>
    <col min="5128" max="5128" width="6.109375" style="88" customWidth="1"/>
    <col min="5129" max="5129" width="6" style="88" customWidth="1"/>
    <col min="5130" max="5130" width="5" style="88" customWidth="1"/>
    <col min="5131" max="5131" width="4.6640625" style="88" customWidth="1"/>
    <col min="5132" max="5132" width="5.33203125" style="88" customWidth="1"/>
    <col min="5133" max="5133" width="6.77734375" style="88" customWidth="1"/>
    <col min="5134" max="5134" width="7.109375" style="88" customWidth="1"/>
    <col min="5135" max="5135" width="13.44140625" style="88" customWidth="1"/>
    <col min="5136" max="5376" width="9.33203125" style="88"/>
    <col min="5377" max="5377" width="4.6640625" style="88" customWidth="1"/>
    <col min="5378" max="5378" width="5.33203125" style="88" customWidth="1"/>
    <col min="5379" max="5381" width="9.33203125" style="88"/>
    <col min="5382" max="5382" width="5.44140625" style="88" customWidth="1"/>
    <col min="5383" max="5383" width="5" style="88" customWidth="1"/>
    <col min="5384" max="5384" width="6.109375" style="88" customWidth="1"/>
    <col min="5385" max="5385" width="6" style="88" customWidth="1"/>
    <col min="5386" max="5386" width="5" style="88" customWidth="1"/>
    <col min="5387" max="5387" width="4.6640625" style="88" customWidth="1"/>
    <col min="5388" max="5388" width="5.33203125" style="88" customWidth="1"/>
    <col min="5389" max="5389" width="6.77734375" style="88" customWidth="1"/>
    <col min="5390" max="5390" width="7.109375" style="88" customWidth="1"/>
    <col min="5391" max="5391" width="13.44140625" style="88" customWidth="1"/>
    <col min="5392" max="5632" width="9.33203125" style="88"/>
    <col min="5633" max="5633" width="4.6640625" style="88" customWidth="1"/>
    <col min="5634" max="5634" width="5.33203125" style="88" customWidth="1"/>
    <col min="5635" max="5637" width="9.33203125" style="88"/>
    <col min="5638" max="5638" width="5.44140625" style="88" customWidth="1"/>
    <col min="5639" max="5639" width="5" style="88" customWidth="1"/>
    <col min="5640" max="5640" width="6.109375" style="88" customWidth="1"/>
    <col min="5641" max="5641" width="6" style="88" customWidth="1"/>
    <col min="5642" max="5642" width="5" style="88" customWidth="1"/>
    <col min="5643" max="5643" width="4.6640625" style="88" customWidth="1"/>
    <col min="5644" max="5644" width="5.33203125" style="88" customWidth="1"/>
    <col min="5645" max="5645" width="6.77734375" style="88" customWidth="1"/>
    <col min="5646" max="5646" width="7.109375" style="88" customWidth="1"/>
    <col min="5647" max="5647" width="13.44140625" style="88" customWidth="1"/>
    <col min="5648" max="5888" width="9.33203125" style="88"/>
    <col min="5889" max="5889" width="4.6640625" style="88" customWidth="1"/>
    <col min="5890" max="5890" width="5.33203125" style="88" customWidth="1"/>
    <col min="5891" max="5893" width="9.33203125" style="88"/>
    <col min="5894" max="5894" width="5.44140625" style="88" customWidth="1"/>
    <col min="5895" max="5895" width="5" style="88" customWidth="1"/>
    <col min="5896" max="5896" width="6.109375" style="88" customWidth="1"/>
    <col min="5897" max="5897" width="6" style="88" customWidth="1"/>
    <col min="5898" max="5898" width="5" style="88" customWidth="1"/>
    <col min="5899" max="5899" width="4.6640625" style="88" customWidth="1"/>
    <col min="5900" max="5900" width="5.33203125" style="88" customWidth="1"/>
    <col min="5901" max="5901" width="6.77734375" style="88" customWidth="1"/>
    <col min="5902" max="5902" width="7.109375" style="88" customWidth="1"/>
    <col min="5903" max="5903" width="13.44140625" style="88" customWidth="1"/>
    <col min="5904" max="6144" width="9.33203125" style="88"/>
    <col min="6145" max="6145" width="4.6640625" style="88" customWidth="1"/>
    <col min="6146" max="6146" width="5.33203125" style="88" customWidth="1"/>
    <col min="6147" max="6149" width="9.33203125" style="88"/>
    <col min="6150" max="6150" width="5.44140625" style="88" customWidth="1"/>
    <col min="6151" max="6151" width="5" style="88" customWidth="1"/>
    <col min="6152" max="6152" width="6.109375" style="88" customWidth="1"/>
    <col min="6153" max="6153" width="6" style="88" customWidth="1"/>
    <col min="6154" max="6154" width="5" style="88" customWidth="1"/>
    <col min="6155" max="6155" width="4.6640625" style="88" customWidth="1"/>
    <col min="6156" max="6156" width="5.33203125" style="88" customWidth="1"/>
    <col min="6157" max="6157" width="6.77734375" style="88" customWidth="1"/>
    <col min="6158" max="6158" width="7.109375" style="88" customWidth="1"/>
    <col min="6159" max="6159" width="13.44140625" style="88" customWidth="1"/>
    <col min="6160" max="6400" width="9.33203125" style="88"/>
    <col min="6401" max="6401" width="4.6640625" style="88" customWidth="1"/>
    <col min="6402" max="6402" width="5.33203125" style="88" customWidth="1"/>
    <col min="6403" max="6405" width="9.33203125" style="88"/>
    <col min="6406" max="6406" width="5.44140625" style="88" customWidth="1"/>
    <col min="6407" max="6407" width="5" style="88" customWidth="1"/>
    <col min="6408" max="6408" width="6.109375" style="88" customWidth="1"/>
    <col min="6409" max="6409" width="6" style="88" customWidth="1"/>
    <col min="6410" max="6410" width="5" style="88" customWidth="1"/>
    <col min="6411" max="6411" width="4.6640625" style="88" customWidth="1"/>
    <col min="6412" max="6412" width="5.33203125" style="88" customWidth="1"/>
    <col min="6413" max="6413" width="6.77734375" style="88" customWidth="1"/>
    <col min="6414" max="6414" width="7.109375" style="88" customWidth="1"/>
    <col min="6415" max="6415" width="13.44140625" style="88" customWidth="1"/>
    <col min="6416" max="6656" width="9.33203125" style="88"/>
    <col min="6657" max="6657" width="4.6640625" style="88" customWidth="1"/>
    <col min="6658" max="6658" width="5.33203125" style="88" customWidth="1"/>
    <col min="6659" max="6661" width="9.33203125" style="88"/>
    <col min="6662" max="6662" width="5.44140625" style="88" customWidth="1"/>
    <col min="6663" max="6663" width="5" style="88" customWidth="1"/>
    <col min="6664" max="6664" width="6.109375" style="88" customWidth="1"/>
    <col min="6665" max="6665" width="6" style="88" customWidth="1"/>
    <col min="6666" max="6666" width="5" style="88" customWidth="1"/>
    <col min="6667" max="6667" width="4.6640625" style="88" customWidth="1"/>
    <col min="6668" max="6668" width="5.33203125" style="88" customWidth="1"/>
    <col min="6669" max="6669" width="6.77734375" style="88" customWidth="1"/>
    <col min="6670" max="6670" width="7.109375" style="88" customWidth="1"/>
    <col min="6671" max="6671" width="13.44140625" style="88" customWidth="1"/>
    <col min="6672" max="6912" width="9.33203125" style="88"/>
    <col min="6913" max="6913" width="4.6640625" style="88" customWidth="1"/>
    <col min="6914" max="6914" width="5.33203125" style="88" customWidth="1"/>
    <col min="6915" max="6917" width="9.33203125" style="88"/>
    <col min="6918" max="6918" width="5.44140625" style="88" customWidth="1"/>
    <col min="6919" max="6919" width="5" style="88" customWidth="1"/>
    <col min="6920" max="6920" width="6.109375" style="88" customWidth="1"/>
    <col min="6921" max="6921" width="6" style="88" customWidth="1"/>
    <col min="6922" max="6922" width="5" style="88" customWidth="1"/>
    <col min="6923" max="6923" width="4.6640625" style="88" customWidth="1"/>
    <col min="6924" max="6924" width="5.33203125" style="88" customWidth="1"/>
    <col min="6925" max="6925" width="6.77734375" style="88" customWidth="1"/>
    <col min="6926" max="6926" width="7.109375" style="88" customWidth="1"/>
    <col min="6927" max="6927" width="13.44140625" style="88" customWidth="1"/>
    <col min="6928" max="7168" width="9.33203125" style="88"/>
    <col min="7169" max="7169" width="4.6640625" style="88" customWidth="1"/>
    <col min="7170" max="7170" width="5.33203125" style="88" customWidth="1"/>
    <col min="7171" max="7173" width="9.33203125" style="88"/>
    <col min="7174" max="7174" width="5.44140625" style="88" customWidth="1"/>
    <col min="7175" max="7175" width="5" style="88" customWidth="1"/>
    <col min="7176" max="7176" width="6.109375" style="88" customWidth="1"/>
    <col min="7177" max="7177" width="6" style="88" customWidth="1"/>
    <col min="7178" max="7178" width="5" style="88" customWidth="1"/>
    <col min="7179" max="7179" width="4.6640625" style="88" customWidth="1"/>
    <col min="7180" max="7180" width="5.33203125" style="88" customWidth="1"/>
    <col min="7181" max="7181" width="6.77734375" style="88" customWidth="1"/>
    <col min="7182" max="7182" width="7.109375" style="88" customWidth="1"/>
    <col min="7183" max="7183" width="13.44140625" style="88" customWidth="1"/>
    <col min="7184" max="7424" width="9.33203125" style="88"/>
    <col min="7425" max="7425" width="4.6640625" style="88" customWidth="1"/>
    <col min="7426" max="7426" width="5.33203125" style="88" customWidth="1"/>
    <col min="7427" max="7429" width="9.33203125" style="88"/>
    <col min="7430" max="7430" width="5.44140625" style="88" customWidth="1"/>
    <col min="7431" max="7431" width="5" style="88" customWidth="1"/>
    <col min="7432" max="7432" width="6.109375" style="88" customWidth="1"/>
    <col min="7433" max="7433" width="6" style="88" customWidth="1"/>
    <col min="7434" max="7434" width="5" style="88" customWidth="1"/>
    <col min="7435" max="7435" width="4.6640625" style="88" customWidth="1"/>
    <col min="7436" max="7436" width="5.33203125" style="88" customWidth="1"/>
    <col min="7437" max="7437" width="6.77734375" style="88" customWidth="1"/>
    <col min="7438" max="7438" width="7.109375" style="88" customWidth="1"/>
    <col min="7439" max="7439" width="13.44140625" style="88" customWidth="1"/>
    <col min="7440" max="7680" width="9.33203125" style="88"/>
    <col min="7681" max="7681" width="4.6640625" style="88" customWidth="1"/>
    <col min="7682" max="7682" width="5.33203125" style="88" customWidth="1"/>
    <col min="7683" max="7685" width="9.33203125" style="88"/>
    <col min="7686" max="7686" width="5.44140625" style="88" customWidth="1"/>
    <col min="7687" max="7687" width="5" style="88" customWidth="1"/>
    <col min="7688" max="7688" width="6.109375" style="88" customWidth="1"/>
    <col min="7689" max="7689" width="6" style="88" customWidth="1"/>
    <col min="7690" max="7690" width="5" style="88" customWidth="1"/>
    <col min="7691" max="7691" width="4.6640625" style="88" customWidth="1"/>
    <col min="7692" max="7692" width="5.33203125" style="88" customWidth="1"/>
    <col min="7693" max="7693" width="6.77734375" style="88" customWidth="1"/>
    <col min="7694" max="7694" width="7.109375" style="88" customWidth="1"/>
    <col min="7695" max="7695" width="13.44140625" style="88" customWidth="1"/>
    <col min="7696" max="7936" width="9.33203125" style="88"/>
    <col min="7937" max="7937" width="4.6640625" style="88" customWidth="1"/>
    <col min="7938" max="7938" width="5.33203125" style="88" customWidth="1"/>
    <col min="7939" max="7941" width="9.33203125" style="88"/>
    <col min="7942" max="7942" width="5.44140625" style="88" customWidth="1"/>
    <col min="7943" max="7943" width="5" style="88" customWidth="1"/>
    <col min="7944" max="7944" width="6.109375" style="88" customWidth="1"/>
    <col min="7945" max="7945" width="6" style="88" customWidth="1"/>
    <col min="7946" max="7946" width="5" style="88" customWidth="1"/>
    <col min="7947" max="7947" width="4.6640625" style="88" customWidth="1"/>
    <col min="7948" max="7948" width="5.33203125" style="88" customWidth="1"/>
    <col min="7949" max="7949" width="6.77734375" style="88" customWidth="1"/>
    <col min="7950" max="7950" width="7.109375" style="88" customWidth="1"/>
    <col min="7951" max="7951" width="13.44140625" style="88" customWidth="1"/>
    <col min="7952" max="8192" width="9.33203125" style="88"/>
    <col min="8193" max="8193" width="4.6640625" style="88" customWidth="1"/>
    <col min="8194" max="8194" width="5.33203125" style="88" customWidth="1"/>
    <col min="8195" max="8197" width="9.33203125" style="88"/>
    <col min="8198" max="8198" width="5.44140625" style="88" customWidth="1"/>
    <col min="8199" max="8199" width="5" style="88" customWidth="1"/>
    <col min="8200" max="8200" width="6.109375" style="88" customWidth="1"/>
    <col min="8201" max="8201" width="6" style="88" customWidth="1"/>
    <col min="8202" max="8202" width="5" style="88" customWidth="1"/>
    <col min="8203" max="8203" width="4.6640625" style="88" customWidth="1"/>
    <col min="8204" max="8204" width="5.33203125" style="88" customWidth="1"/>
    <col min="8205" max="8205" width="6.77734375" style="88" customWidth="1"/>
    <col min="8206" max="8206" width="7.109375" style="88" customWidth="1"/>
    <col min="8207" max="8207" width="13.44140625" style="88" customWidth="1"/>
    <col min="8208" max="8448" width="9.33203125" style="88"/>
    <col min="8449" max="8449" width="4.6640625" style="88" customWidth="1"/>
    <col min="8450" max="8450" width="5.33203125" style="88" customWidth="1"/>
    <col min="8451" max="8453" width="9.33203125" style="88"/>
    <col min="8454" max="8454" width="5.44140625" style="88" customWidth="1"/>
    <col min="8455" max="8455" width="5" style="88" customWidth="1"/>
    <col min="8456" max="8456" width="6.109375" style="88" customWidth="1"/>
    <col min="8457" max="8457" width="6" style="88" customWidth="1"/>
    <col min="8458" max="8458" width="5" style="88" customWidth="1"/>
    <col min="8459" max="8459" width="4.6640625" style="88" customWidth="1"/>
    <col min="8460" max="8460" width="5.33203125" style="88" customWidth="1"/>
    <col min="8461" max="8461" width="6.77734375" style="88" customWidth="1"/>
    <col min="8462" max="8462" width="7.109375" style="88" customWidth="1"/>
    <col min="8463" max="8463" width="13.44140625" style="88" customWidth="1"/>
    <col min="8464" max="8704" width="9.33203125" style="88"/>
    <col min="8705" max="8705" width="4.6640625" style="88" customWidth="1"/>
    <col min="8706" max="8706" width="5.33203125" style="88" customWidth="1"/>
    <col min="8707" max="8709" width="9.33203125" style="88"/>
    <col min="8710" max="8710" width="5.44140625" style="88" customWidth="1"/>
    <col min="8711" max="8711" width="5" style="88" customWidth="1"/>
    <col min="8712" max="8712" width="6.109375" style="88" customWidth="1"/>
    <col min="8713" max="8713" width="6" style="88" customWidth="1"/>
    <col min="8714" max="8714" width="5" style="88" customWidth="1"/>
    <col min="8715" max="8715" width="4.6640625" style="88" customWidth="1"/>
    <col min="8716" max="8716" width="5.33203125" style="88" customWidth="1"/>
    <col min="8717" max="8717" width="6.77734375" style="88" customWidth="1"/>
    <col min="8718" max="8718" width="7.109375" style="88" customWidth="1"/>
    <col min="8719" max="8719" width="13.44140625" style="88" customWidth="1"/>
    <col min="8720" max="8960" width="9.33203125" style="88"/>
    <col min="8961" max="8961" width="4.6640625" style="88" customWidth="1"/>
    <col min="8962" max="8962" width="5.33203125" style="88" customWidth="1"/>
    <col min="8963" max="8965" width="9.33203125" style="88"/>
    <col min="8966" max="8966" width="5.44140625" style="88" customWidth="1"/>
    <col min="8967" max="8967" width="5" style="88" customWidth="1"/>
    <col min="8968" max="8968" width="6.109375" style="88" customWidth="1"/>
    <col min="8969" max="8969" width="6" style="88" customWidth="1"/>
    <col min="8970" max="8970" width="5" style="88" customWidth="1"/>
    <col min="8971" max="8971" width="4.6640625" style="88" customWidth="1"/>
    <col min="8972" max="8972" width="5.33203125" style="88" customWidth="1"/>
    <col min="8973" max="8973" width="6.77734375" style="88" customWidth="1"/>
    <col min="8974" max="8974" width="7.109375" style="88" customWidth="1"/>
    <col min="8975" max="8975" width="13.44140625" style="88" customWidth="1"/>
    <col min="8976" max="9216" width="9.33203125" style="88"/>
    <col min="9217" max="9217" width="4.6640625" style="88" customWidth="1"/>
    <col min="9218" max="9218" width="5.33203125" style="88" customWidth="1"/>
    <col min="9219" max="9221" width="9.33203125" style="88"/>
    <col min="9222" max="9222" width="5.44140625" style="88" customWidth="1"/>
    <col min="9223" max="9223" width="5" style="88" customWidth="1"/>
    <col min="9224" max="9224" width="6.109375" style="88" customWidth="1"/>
    <col min="9225" max="9225" width="6" style="88" customWidth="1"/>
    <col min="9226" max="9226" width="5" style="88" customWidth="1"/>
    <col min="9227" max="9227" width="4.6640625" style="88" customWidth="1"/>
    <col min="9228" max="9228" width="5.33203125" style="88" customWidth="1"/>
    <col min="9229" max="9229" width="6.77734375" style="88" customWidth="1"/>
    <col min="9230" max="9230" width="7.109375" style="88" customWidth="1"/>
    <col min="9231" max="9231" width="13.44140625" style="88" customWidth="1"/>
    <col min="9232" max="9472" width="9.33203125" style="88"/>
    <col min="9473" max="9473" width="4.6640625" style="88" customWidth="1"/>
    <col min="9474" max="9474" width="5.33203125" style="88" customWidth="1"/>
    <col min="9475" max="9477" width="9.33203125" style="88"/>
    <col min="9478" max="9478" width="5.44140625" style="88" customWidth="1"/>
    <col min="9479" max="9479" width="5" style="88" customWidth="1"/>
    <col min="9480" max="9480" width="6.109375" style="88" customWidth="1"/>
    <col min="9481" max="9481" width="6" style="88" customWidth="1"/>
    <col min="9482" max="9482" width="5" style="88" customWidth="1"/>
    <col min="9483" max="9483" width="4.6640625" style="88" customWidth="1"/>
    <col min="9484" max="9484" width="5.33203125" style="88" customWidth="1"/>
    <col min="9485" max="9485" width="6.77734375" style="88" customWidth="1"/>
    <col min="9486" max="9486" width="7.109375" style="88" customWidth="1"/>
    <col min="9487" max="9487" width="13.44140625" style="88" customWidth="1"/>
    <col min="9488" max="9728" width="9.33203125" style="88"/>
    <col min="9729" max="9729" width="4.6640625" style="88" customWidth="1"/>
    <col min="9730" max="9730" width="5.33203125" style="88" customWidth="1"/>
    <col min="9731" max="9733" width="9.33203125" style="88"/>
    <col min="9734" max="9734" width="5.44140625" style="88" customWidth="1"/>
    <col min="9735" max="9735" width="5" style="88" customWidth="1"/>
    <col min="9736" max="9736" width="6.109375" style="88" customWidth="1"/>
    <col min="9737" max="9737" width="6" style="88" customWidth="1"/>
    <col min="9738" max="9738" width="5" style="88" customWidth="1"/>
    <col min="9739" max="9739" width="4.6640625" style="88" customWidth="1"/>
    <col min="9740" max="9740" width="5.33203125" style="88" customWidth="1"/>
    <col min="9741" max="9741" width="6.77734375" style="88" customWidth="1"/>
    <col min="9742" max="9742" width="7.109375" style="88" customWidth="1"/>
    <col min="9743" max="9743" width="13.44140625" style="88" customWidth="1"/>
    <col min="9744" max="9984" width="9.33203125" style="88"/>
    <col min="9985" max="9985" width="4.6640625" style="88" customWidth="1"/>
    <col min="9986" max="9986" width="5.33203125" style="88" customWidth="1"/>
    <col min="9987" max="9989" width="9.33203125" style="88"/>
    <col min="9990" max="9990" width="5.44140625" style="88" customWidth="1"/>
    <col min="9991" max="9991" width="5" style="88" customWidth="1"/>
    <col min="9992" max="9992" width="6.109375" style="88" customWidth="1"/>
    <col min="9993" max="9993" width="6" style="88" customWidth="1"/>
    <col min="9994" max="9994" width="5" style="88" customWidth="1"/>
    <col min="9995" max="9995" width="4.6640625" style="88" customWidth="1"/>
    <col min="9996" max="9996" width="5.33203125" style="88" customWidth="1"/>
    <col min="9997" max="9997" width="6.77734375" style="88" customWidth="1"/>
    <col min="9998" max="9998" width="7.109375" style="88" customWidth="1"/>
    <col min="9999" max="9999" width="13.44140625" style="88" customWidth="1"/>
    <col min="10000" max="10240" width="9.33203125" style="88"/>
    <col min="10241" max="10241" width="4.6640625" style="88" customWidth="1"/>
    <col min="10242" max="10242" width="5.33203125" style="88" customWidth="1"/>
    <col min="10243" max="10245" width="9.33203125" style="88"/>
    <col min="10246" max="10246" width="5.44140625" style="88" customWidth="1"/>
    <col min="10247" max="10247" width="5" style="88" customWidth="1"/>
    <col min="10248" max="10248" width="6.109375" style="88" customWidth="1"/>
    <col min="10249" max="10249" width="6" style="88" customWidth="1"/>
    <col min="10250" max="10250" width="5" style="88" customWidth="1"/>
    <col min="10251" max="10251" width="4.6640625" style="88" customWidth="1"/>
    <col min="10252" max="10252" width="5.33203125" style="88" customWidth="1"/>
    <col min="10253" max="10253" width="6.77734375" style="88" customWidth="1"/>
    <col min="10254" max="10254" width="7.109375" style="88" customWidth="1"/>
    <col min="10255" max="10255" width="13.44140625" style="88" customWidth="1"/>
    <col min="10256" max="10496" width="9.33203125" style="88"/>
    <col min="10497" max="10497" width="4.6640625" style="88" customWidth="1"/>
    <col min="10498" max="10498" width="5.33203125" style="88" customWidth="1"/>
    <col min="10499" max="10501" width="9.33203125" style="88"/>
    <col min="10502" max="10502" width="5.44140625" style="88" customWidth="1"/>
    <col min="10503" max="10503" width="5" style="88" customWidth="1"/>
    <col min="10504" max="10504" width="6.109375" style="88" customWidth="1"/>
    <col min="10505" max="10505" width="6" style="88" customWidth="1"/>
    <col min="10506" max="10506" width="5" style="88" customWidth="1"/>
    <col min="10507" max="10507" width="4.6640625" style="88" customWidth="1"/>
    <col min="10508" max="10508" width="5.33203125" style="88" customWidth="1"/>
    <col min="10509" max="10509" width="6.77734375" style="88" customWidth="1"/>
    <col min="10510" max="10510" width="7.109375" style="88" customWidth="1"/>
    <col min="10511" max="10511" width="13.44140625" style="88" customWidth="1"/>
    <col min="10512" max="10752" width="9.33203125" style="88"/>
    <col min="10753" max="10753" width="4.6640625" style="88" customWidth="1"/>
    <col min="10754" max="10754" width="5.33203125" style="88" customWidth="1"/>
    <col min="10755" max="10757" width="9.33203125" style="88"/>
    <col min="10758" max="10758" width="5.44140625" style="88" customWidth="1"/>
    <col min="10759" max="10759" width="5" style="88" customWidth="1"/>
    <col min="10760" max="10760" width="6.109375" style="88" customWidth="1"/>
    <col min="10761" max="10761" width="6" style="88" customWidth="1"/>
    <col min="10762" max="10762" width="5" style="88" customWidth="1"/>
    <col min="10763" max="10763" width="4.6640625" style="88" customWidth="1"/>
    <col min="10764" max="10764" width="5.33203125" style="88" customWidth="1"/>
    <col min="10765" max="10765" width="6.77734375" style="88" customWidth="1"/>
    <col min="10766" max="10766" width="7.109375" style="88" customWidth="1"/>
    <col min="10767" max="10767" width="13.44140625" style="88" customWidth="1"/>
    <col min="10768" max="11008" width="9.33203125" style="88"/>
    <col min="11009" max="11009" width="4.6640625" style="88" customWidth="1"/>
    <col min="11010" max="11010" width="5.33203125" style="88" customWidth="1"/>
    <col min="11011" max="11013" width="9.33203125" style="88"/>
    <col min="11014" max="11014" width="5.44140625" style="88" customWidth="1"/>
    <col min="11015" max="11015" width="5" style="88" customWidth="1"/>
    <col min="11016" max="11016" width="6.109375" style="88" customWidth="1"/>
    <col min="11017" max="11017" width="6" style="88" customWidth="1"/>
    <col min="11018" max="11018" width="5" style="88" customWidth="1"/>
    <col min="11019" max="11019" width="4.6640625" style="88" customWidth="1"/>
    <col min="11020" max="11020" width="5.33203125" style="88" customWidth="1"/>
    <col min="11021" max="11021" width="6.77734375" style="88" customWidth="1"/>
    <col min="11022" max="11022" width="7.109375" style="88" customWidth="1"/>
    <col min="11023" max="11023" width="13.44140625" style="88" customWidth="1"/>
    <col min="11024" max="11264" width="9.33203125" style="88"/>
    <col min="11265" max="11265" width="4.6640625" style="88" customWidth="1"/>
    <col min="11266" max="11266" width="5.33203125" style="88" customWidth="1"/>
    <col min="11267" max="11269" width="9.33203125" style="88"/>
    <col min="11270" max="11270" width="5.44140625" style="88" customWidth="1"/>
    <col min="11271" max="11271" width="5" style="88" customWidth="1"/>
    <col min="11272" max="11272" width="6.109375" style="88" customWidth="1"/>
    <col min="11273" max="11273" width="6" style="88" customWidth="1"/>
    <col min="11274" max="11274" width="5" style="88" customWidth="1"/>
    <col min="11275" max="11275" width="4.6640625" style="88" customWidth="1"/>
    <col min="11276" max="11276" width="5.33203125" style="88" customWidth="1"/>
    <col min="11277" max="11277" width="6.77734375" style="88" customWidth="1"/>
    <col min="11278" max="11278" width="7.109375" style="88" customWidth="1"/>
    <col min="11279" max="11279" width="13.44140625" style="88" customWidth="1"/>
    <col min="11280" max="11520" width="9.33203125" style="88"/>
    <col min="11521" max="11521" width="4.6640625" style="88" customWidth="1"/>
    <col min="11522" max="11522" width="5.33203125" style="88" customWidth="1"/>
    <col min="11523" max="11525" width="9.33203125" style="88"/>
    <col min="11526" max="11526" width="5.44140625" style="88" customWidth="1"/>
    <col min="11527" max="11527" width="5" style="88" customWidth="1"/>
    <col min="11528" max="11528" width="6.109375" style="88" customWidth="1"/>
    <col min="11529" max="11529" width="6" style="88" customWidth="1"/>
    <col min="11530" max="11530" width="5" style="88" customWidth="1"/>
    <col min="11531" max="11531" width="4.6640625" style="88" customWidth="1"/>
    <col min="11532" max="11532" width="5.33203125" style="88" customWidth="1"/>
    <col min="11533" max="11533" width="6.77734375" style="88" customWidth="1"/>
    <col min="11534" max="11534" width="7.109375" style="88" customWidth="1"/>
    <col min="11535" max="11535" width="13.44140625" style="88" customWidth="1"/>
    <col min="11536" max="11776" width="9.33203125" style="88"/>
    <col min="11777" max="11777" width="4.6640625" style="88" customWidth="1"/>
    <col min="11778" max="11778" width="5.33203125" style="88" customWidth="1"/>
    <col min="11779" max="11781" width="9.33203125" style="88"/>
    <col min="11782" max="11782" width="5.44140625" style="88" customWidth="1"/>
    <col min="11783" max="11783" width="5" style="88" customWidth="1"/>
    <col min="11784" max="11784" width="6.109375" style="88" customWidth="1"/>
    <col min="11785" max="11785" width="6" style="88" customWidth="1"/>
    <col min="11786" max="11786" width="5" style="88" customWidth="1"/>
    <col min="11787" max="11787" width="4.6640625" style="88" customWidth="1"/>
    <col min="11788" max="11788" width="5.33203125" style="88" customWidth="1"/>
    <col min="11789" max="11789" width="6.77734375" style="88" customWidth="1"/>
    <col min="11790" max="11790" width="7.109375" style="88" customWidth="1"/>
    <col min="11791" max="11791" width="13.44140625" style="88" customWidth="1"/>
    <col min="11792" max="12032" width="9.33203125" style="88"/>
    <col min="12033" max="12033" width="4.6640625" style="88" customWidth="1"/>
    <col min="12034" max="12034" width="5.33203125" style="88" customWidth="1"/>
    <col min="12035" max="12037" width="9.33203125" style="88"/>
    <col min="12038" max="12038" width="5.44140625" style="88" customWidth="1"/>
    <col min="12039" max="12039" width="5" style="88" customWidth="1"/>
    <col min="12040" max="12040" width="6.109375" style="88" customWidth="1"/>
    <col min="12041" max="12041" width="6" style="88" customWidth="1"/>
    <col min="12042" max="12042" width="5" style="88" customWidth="1"/>
    <col min="12043" max="12043" width="4.6640625" style="88" customWidth="1"/>
    <col min="12044" max="12044" width="5.33203125" style="88" customWidth="1"/>
    <col min="12045" max="12045" width="6.77734375" style="88" customWidth="1"/>
    <col min="12046" max="12046" width="7.109375" style="88" customWidth="1"/>
    <col min="12047" max="12047" width="13.44140625" style="88" customWidth="1"/>
    <col min="12048" max="12288" width="9.33203125" style="88"/>
    <col min="12289" max="12289" width="4.6640625" style="88" customWidth="1"/>
    <col min="12290" max="12290" width="5.33203125" style="88" customWidth="1"/>
    <col min="12291" max="12293" width="9.33203125" style="88"/>
    <col min="12294" max="12294" width="5.44140625" style="88" customWidth="1"/>
    <col min="12295" max="12295" width="5" style="88" customWidth="1"/>
    <col min="12296" max="12296" width="6.109375" style="88" customWidth="1"/>
    <col min="12297" max="12297" width="6" style="88" customWidth="1"/>
    <col min="12298" max="12298" width="5" style="88" customWidth="1"/>
    <col min="12299" max="12299" width="4.6640625" style="88" customWidth="1"/>
    <col min="12300" max="12300" width="5.33203125" style="88" customWidth="1"/>
    <col min="12301" max="12301" width="6.77734375" style="88" customWidth="1"/>
    <col min="12302" max="12302" width="7.109375" style="88" customWidth="1"/>
    <col min="12303" max="12303" width="13.44140625" style="88" customWidth="1"/>
    <col min="12304" max="12544" width="9.33203125" style="88"/>
    <col min="12545" max="12545" width="4.6640625" style="88" customWidth="1"/>
    <col min="12546" max="12546" width="5.33203125" style="88" customWidth="1"/>
    <col min="12547" max="12549" width="9.33203125" style="88"/>
    <col min="12550" max="12550" width="5.44140625" style="88" customWidth="1"/>
    <col min="12551" max="12551" width="5" style="88" customWidth="1"/>
    <col min="12552" max="12552" width="6.109375" style="88" customWidth="1"/>
    <col min="12553" max="12553" width="6" style="88" customWidth="1"/>
    <col min="12554" max="12554" width="5" style="88" customWidth="1"/>
    <col min="12555" max="12555" width="4.6640625" style="88" customWidth="1"/>
    <col min="12556" max="12556" width="5.33203125" style="88" customWidth="1"/>
    <col min="12557" max="12557" width="6.77734375" style="88" customWidth="1"/>
    <col min="12558" max="12558" width="7.109375" style="88" customWidth="1"/>
    <col min="12559" max="12559" width="13.44140625" style="88" customWidth="1"/>
    <col min="12560" max="12800" width="9.33203125" style="88"/>
    <col min="12801" max="12801" width="4.6640625" style="88" customWidth="1"/>
    <col min="12802" max="12802" width="5.33203125" style="88" customWidth="1"/>
    <col min="12803" max="12805" width="9.33203125" style="88"/>
    <col min="12806" max="12806" width="5.44140625" style="88" customWidth="1"/>
    <col min="12807" max="12807" width="5" style="88" customWidth="1"/>
    <col min="12808" max="12808" width="6.109375" style="88" customWidth="1"/>
    <col min="12809" max="12809" width="6" style="88" customWidth="1"/>
    <col min="12810" max="12810" width="5" style="88" customWidth="1"/>
    <col min="12811" max="12811" width="4.6640625" style="88" customWidth="1"/>
    <col min="12812" max="12812" width="5.33203125" style="88" customWidth="1"/>
    <col min="12813" max="12813" width="6.77734375" style="88" customWidth="1"/>
    <col min="12814" max="12814" width="7.109375" style="88" customWidth="1"/>
    <col min="12815" max="12815" width="13.44140625" style="88" customWidth="1"/>
    <col min="12816" max="13056" width="9.33203125" style="88"/>
    <col min="13057" max="13057" width="4.6640625" style="88" customWidth="1"/>
    <col min="13058" max="13058" width="5.33203125" style="88" customWidth="1"/>
    <col min="13059" max="13061" width="9.33203125" style="88"/>
    <col min="13062" max="13062" width="5.44140625" style="88" customWidth="1"/>
    <col min="13063" max="13063" width="5" style="88" customWidth="1"/>
    <col min="13064" max="13064" width="6.109375" style="88" customWidth="1"/>
    <col min="13065" max="13065" width="6" style="88" customWidth="1"/>
    <col min="13066" max="13066" width="5" style="88" customWidth="1"/>
    <col min="13067" max="13067" width="4.6640625" style="88" customWidth="1"/>
    <col min="13068" max="13068" width="5.33203125" style="88" customWidth="1"/>
    <col min="13069" max="13069" width="6.77734375" style="88" customWidth="1"/>
    <col min="13070" max="13070" width="7.109375" style="88" customWidth="1"/>
    <col min="13071" max="13071" width="13.44140625" style="88" customWidth="1"/>
    <col min="13072" max="13312" width="9.33203125" style="88"/>
    <col min="13313" max="13313" width="4.6640625" style="88" customWidth="1"/>
    <col min="13314" max="13314" width="5.33203125" style="88" customWidth="1"/>
    <col min="13315" max="13317" width="9.33203125" style="88"/>
    <col min="13318" max="13318" width="5.44140625" style="88" customWidth="1"/>
    <col min="13319" max="13319" width="5" style="88" customWidth="1"/>
    <col min="13320" max="13320" width="6.109375" style="88" customWidth="1"/>
    <col min="13321" max="13321" width="6" style="88" customWidth="1"/>
    <col min="13322" max="13322" width="5" style="88" customWidth="1"/>
    <col min="13323" max="13323" width="4.6640625" style="88" customWidth="1"/>
    <col min="13324" max="13324" width="5.33203125" style="88" customWidth="1"/>
    <col min="13325" max="13325" width="6.77734375" style="88" customWidth="1"/>
    <col min="13326" max="13326" width="7.109375" style="88" customWidth="1"/>
    <col min="13327" max="13327" width="13.44140625" style="88" customWidth="1"/>
    <col min="13328" max="13568" width="9.33203125" style="88"/>
    <col min="13569" max="13569" width="4.6640625" style="88" customWidth="1"/>
    <col min="13570" max="13570" width="5.33203125" style="88" customWidth="1"/>
    <col min="13571" max="13573" width="9.33203125" style="88"/>
    <col min="13574" max="13574" width="5.44140625" style="88" customWidth="1"/>
    <col min="13575" max="13575" width="5" style="88" customWidth="1"/>
    <col min="13576" max="13576" width="6.109375" style="88" customWidth="1"/>
    <col min="13577" max="13577" width="6" style="88" customWidth="1"/>
    <col min="13578" max="13578" width="5" style="88" customWidth="1"/>
    <col min="13579" max="13579" width="4.6640625" style="88" customWidth="1"/>
    <col min="13580" max="13580" width="5.33203125" style="88" customWidth="1"/>
    <col min="13581" max="13581" width="6.77734375" style="88" customWidth="1"/>
    <col min="13582" max="13582" width="7.109375" style="88" customWidth="1"/>
    <col min="13583" max="13583" width="13.44140625" style="88" customWidth="1"/>
    <col min="13584" max="13824" width="9.33203125" style="88"/>
    <col min="13825" max="13825" width="4.6640625" style="88" customWidth="1"/>
    <col min="13826" max="13826" width="5.33203125" style="88" customWidth="1"/>
    <col min="13827" max="13829" width="9.33203125" style="88"/>
    <col min="13830" max="13830" width="5.44140625" style="88" customWidth="1"/>
    <col min="13831" max="13831" width="5" style="88" customWidth="1"/>
    <col min="13832" max="13832" width="6.109375" style="88" customWidth="1"/>
    <col min="13833" max="13833" width="6" style="88" customWidth="1"/>
    <col min="13834" max="13834" width="5" style="88" customWidth="1"/>
    <col min="13835" max="13835" width="4.6640625" style="88" customWidth="1"/>
    <col min="13836" max="13836" width="5.33203125" style="88" customWidth="1"/>
    <col min="13837" max="13837" width="6.77734375" style="88" customWidth="1"/>
    <col min="13838" max="13838" width="7.109375" style="88" customWidth="1"/>
    <col min="13839" max="13839" width="13.44140625" style="88" customWidth="1"/>
    <col min="13840" max="14080" width="9.33203125" style="88"/>
    <col min="14081" max="14081" width="4.6640625" style="88" customWidth="1"/>
    <col min="14082" max="14082" width="5.33203125" style="88" customWidth="1"/>
    <col min="14083" max="14085" width="9.33203125" style="88"/>
    <col min="14086" max="14086" width="5.44140625" style="88" customWidth="1"/>
    <col min="14087" max="14087" width="5" style="88" customWidth="1"/>
    <col min="14088" max="14088" width="6.109375" style="88" customWidth="1"/>
    <col min="14089" max="14089" width="6" style="88" customWidth="1"/>
    <col min="14090" max="14090" width="5" style="88" customWidth="1"/>
    <col min="14091" max="14091" width="4.6640625" style="88" customWidth="1"/>
    <col min="14092" max="14092" width="5.33203125" style="88" customWidth="1"/>
    <col min="14093" max="14093" width="6.77734375" style="88" customWidth="1"/>
    <col min="14094" max="14094" width="7.109375" style="88" customWidth="1"/>
    <col min="14095" max="14095" width="13.44140625" style="88" customWidth="1"/>
    <col min="14096" max="14336" width="9.33203125" style="88"/>
    <col min="14337" max="14337" width="4.6640625" style="88" customWidth="1"/>
    <col min="14338" max="14338" width="5.33203125" style="88" customWidth="1"/>
    <col min="14339" max="14341" width="9.33203125" style="88"/>
    <col min="14342" max="14342" width="5.44140625" style="88" customWidth="1"/>
    <col min="14343" max="14343" width="5" style="88" customWidth="1"/>
    <col min="14344" max="14344" width="6.109375" style="88" customWidth="1"/>
    <col min="14345" max="14345" width="6" style="88" customWidth="1"/>
    <col min="14346" max="14346" width="5" style="88" customWidth="1"/>
    <col min="14347" max="14347" width="4.6640625" style="88" customWidth="1"/>
    <col min="14348" max="14348" width="5.33203125" style="88" customWidth="1"/>
    <col min="14349" max="14349" width="6.77734375" style="88" customWidth="1"/>
    <col min="14350" max="14350" width="7.109375" style="88" customWidth="1"/>
    <col min="14351" max="14351" width="13.44140625" style="88" customWidth="1"/>
    <col min="14352" max="14592" width="9.33203125" style="88"/>
    <col min="14593" max="14593" width="4.6640625" style="88" customWidth="1"/>
    <col min="14594" max="14594" width="5.33203125" style="88" customWidth="1"/>
    <col min="14595" max="14597" width="9.33203125" style="88"/>
    <col min="14598" max="14598" width="5.44140625" style="88" customWidth="1"/>
    <col min="14599" max="14599" width="5" style="88" customWidth="1"/>
    <col min="14600" max="14600" width="6.109375" style="88" customWidth="1"/>
    <col min="14601" max="14601" width="6" style="88" customWidth="1"/>
    <col min="14602" max="14602" width="5" style="88" customWidth="1"/>
    <col min="14603" max="14603" width="4.6640625" style="88" customWidth="1"/>
    <col min="14604" max="14604" width="5.33203125" style="88" customWidth="1"/>
    <col min="14605" max="14605" width="6.77734375" style="88" customWidth="1"/>
    <col min="14606" max="14606" width="7.109375" style="88" customWidth="1"/>
    <col min="14607" max="14607" width="13.44140625" style="88" customWidth="1"/>
    <col min="14608" max="14848" width="9.33203125" style="88"/>
    <col min="14849" max="14849" width="4.6640625" style="88" customWidth="1"/>
    <col min="14850" max="14850" width="5.33203125" style="88" customWidth="1"/>
    <col min="14851" max="14853" width="9.33203125" style="88"/>
    <col min="14854" max="14854" width="5.44140625" style="88" customWidth="1"/>
    <col min="14855" max="14855" width="5" style="88" customWidth="1"/>
    <col min="14856" max="14856" width="6.109375" style="88" customWidth="1"/>
    <col min="14857" max="14857" width="6" style="88" customWidth="1"/>
    <col min="14858" max="14858" width="5" style="88" customWidth="1"/>
    <col min="14859" max="14859" width="4.6640625" style="88" customWidth="1"/>
    <col min="14860" max="14860" width="5.33203125" style="88" customWidth="1"/>
    <col min="14861" max="14861" width="6.77734375" style="88" customWidth="1"/>
    <col min="14862" max="14862" width="7.109375" style="88" customWidth="1"/>
    <col min="14863" max="14863" width="13.44140625" style="88" customWidth="1"/>
    <col min="14864" max="15104" width="9.33203125" style="88"/>
    <col min="15105" max="15105" width="4.6640625" style="88" customWidth="1"/>
    <col min="15106" max="15106" width="5.33203125" style="88" customWidth="1"/>
    <col min="15107" max="15109" width="9.33203125" style="88"/>
    <col min="15110" max="15110" width="5.44140625" style="88" customWidth="1"/>
    <col min="15111" max="15111" width="5" style="88" customWidth="1"/>
    <col min="15112" max="15112" width="6.109375" style="88" customWidth="1"/>
    <col min="15113" max="15113" width="6" style="88" customWidth="1"/>
    <col min="15114" max="15114" width="5" style="88" customWidth="1"/>
    <col min="15115" max="15115" width="4.6640625" style="88" customWidth="1"/>
    <col min="15116" max="15116" width="5.33203125" style="88" customWidth="1"/>
    <col min="15117" max="15117" width="6.77734375" style="88" customWidth="1"/>
    <col min="15118" max="15118" width="7.109375" style="88" customWidth="1"/>
    <col min="15119" max="15119" width="13.44140625" style="88" customWidth="1"/>
    <col min="15120" max="15360" width="9.33203125" style="88"/>
    <col min="15361" max="15361" width="4.6640625" style="88" customWidth="1"/>
    <col min="15362" max="15362" width="5.33203125" style="88" customWidth="1"/>
    <col min="15363" max="15365" width="9.33203125" style="88"/>
    <col min="15366" max="15366" width="5.44140625" style="88" customWidth="1"/>
    <col min="15367" max="15367" width="5" style="88" customWidth="1"/>
    <col min="15368" max="15368" width="6.109375" style="88" customWidth="1"/>
    <col min="15369" max="15369" width="6" style="88" customWidth="1"/>
    <col min="15370" max="15370" width="5" style="88" customWidth="1"/>
    <col min="15371" max="15371" width="4.6640625" style="88" customWidth="1"/>
    <col min="15372" max="15372" width="5.33203125" style="88" customWidth="1"/>
    <col min="15373" max="15373" width="6.77734375" style="88" customWidth="1"/>
    <col min="15374" max="15374" width="7.109375" style="88" customWidth="1"/>
    <col min="15375" max="15375" width="13.44140625" style="88" customWidth="1"/>
    <col min="15376" max="15616" width="9.33203125" style="88"/>
    <col min="15617" max="15617" width="4.6640625" style="88" customWidth="1"/>
    <col min="15618" max="15618" width="5.33203125" style="88" customWidth="1"/>
    <col min="15619" max="15621" width="9.33203125" style="88"/>
    <col min="15622" max="15622" width="5.44140625" style="88" customWidth="1"/>
    <col min="15623" max="15623" width="5" style="88" customWidth="1"/>
    <col min="15624" max="15624" width="6.109375" style="88" customWidth="1"/>
    <col min="15625" max="15625" width="6" style="88" customWidth="1"/>
    <col min="15626" max="15626" width="5" style="88" customWidth="1"/>
    <col min="15627" max="15627" width="4.6640625" style="88" customWidth="1"/>
    <col min="15628" max="15628" width="5.33203125" style="88" customWidth="1"/>
    <col min="15629" max="15629" width="6.77734375" style="88" customWidth="1"/>
    <col min="15630" max="15630" width="7.109375" style="88" customWidth="1"/>
    <col min="15631" max="15631" width="13.44140625" style="88" customWidth="1"/>
    <col min="15632" max="15872" width="9.33203125" style="88"/>
    <col min="15873" max="15873" width="4.6640625" style="88" customWidth="1"/>
    <col min="15874" max="15874" width="5.33203125" style="88" customWidth="1"/>
    <col min="15875" max="15877" width="9.33203125" style="88"/>
    <col min="15878" max="15878" width="5.44140625" style="88" customWidth="1"/>
    <col min="15879" max="15879" width="5" style="88" customWidth="1"/>
    <col min="15880" max="15880" width="6.109375" style="88" customWidth="1"/>
    <col min="15881" max="15881" width="6" style="88" customWidth="1"/>
    <col min="15882" max="15882" width="5" style="88" customWidth="1"/>
    <col min="15883" max="15883" width="4.6640625" style="88" customWidth="1"/>
    <col min="15884" max="15884" width="5.33203125" style="88" customWidth="1"/>
    <col min="15885" max="15885" width="6.77734375" style="88" customWidth="1"/>
    <col min="15886" max="15886" width="7.109375" style="88" customWidth="1"/>
    <col min="15887" max="15887" width="13.44140625" style="88" customWidth="1"/>
    <col min="15888" max="16128" width="9.33203125" style="88"/>
    <col min="16129" max="16129" width="4.6640625" style="88" customWidth="1"/>
    <col min="16130" max="16130" width="5.33203125" style="88" customWidth="1"/>
    <col min="16131" max="16133" width="9.33203125" style="88"/>
    <col min="16134" max="16134" width="5.44140625" style="88" customWidth="1"/>
    <col min="16135" max="16135" width="5" style="88" customWidth="1"/>
    <col min="16136" max="16136" width="6.109375" style="88" customWidth="1"/>
    <col min="16137" max="16137" width="6" style="88" customWidth="1"/>
    <col min="16138" max="16138" width="5" style="88" customWidth="1"/>
    <col min="16139" max="16139" width="4.6640625" style="88" customWidth="1"/>
    <col min="16140" max="16140" width="5.33203125" style="88" customWidth="1"/>
    <col min="16141" max="16141" width="6.77734375" style="88" customWidth="1"/>
    <col min="16142" max="16142" width="7.109375" style="88" customWidth="1"/>
    <col min="16143" max="16143" width="13.44140625" style="88" customWidth="1"/>
    <col min="16144" max="16384" width="9.33203125" style="88"/>
  </cols>
  <sheetData>
    <row r="1" spans="1:15" s="222" customFormat="1" ht="30.75" customHeight="1" thickBot="1">
      <c r="A1" s="1823" t="s">
        <v>519</v>
      </c>
      <c r="B1" s="1824"/>
      <c r="C1" s="1824"/>
      <c r="D1" s="1824"/>
      <c r="E1" s="1824"/>
      <c r="F1" s="1824"/>
      <c r="G1" s="1824"/>
      <c r="H1" s="1824"/>
      <c r="I1" s="1824"/>
      <c r="J1" s="1824"/>
      <c r="K1" s="1824"/>
      <c r="L1" s="1824"/>
      <c r="M1" s="1824"/>
      <c r="N1" s="1824"/>
      <c r="O1" s="1824"/>
    </row>
    <row r="2" spans="1:15" s="222" customFormat="1" ht="39.9" customHeight="1">
      <c r="A2" s="1825" t="s">
        <v>297</v>
      </c>
      <c r="B2" s="1825" t="s">
        <v>453</v>
      </c>
      <c r="C2" s="1827" t="s">
        <v>520</v>
      </c>
      <c r="D2" s="1828"/>
      <c r="E2" s="1829"/>
      <c r="F2" s="1827" t="s">
        <v>521</v>
      </c>
      <c r="G2" s="1828"/>
      <c r="H2" s="1828"/>
      <c r="I2" s="1828"/>
      <c r="J2" s="1828"/>
      <c r="K2" s="1829"/>
      <c r="L2" s="1833" t="s">
        <v>650</v>
      </c>
      <c r="M2" s="1835" t="s">
        <v>523</v>
      </c>
      <c r="N2" s="1836"/>
      <c r="O2" s="1825" t="s">
        <v>525</v>
      </c>
    </row>
    <row r="3" spans="1:15" ht="90" customHeight="1" thickBot="1">
      <c r="A3" s="1826"/>
      <c r="B3" s="1826"/>
      <c r="C3" s="1830"/>
      <c r="D3" s="1831"/>
      <c r="E3" s="1832"/>
      <c r="F3" s="1830"/>
      <c r="G3" s="1831"/>
      <c r="H3" s="1831"/>
      <c r="I3" s="1831"/>
      <c r="J3" s="1831"/>
      <c r="K3" s="1832"/>
      <c r="L3" s="1834"/>
      <c r="M3" s="327" t="s">
        <v>522</v>
      </c>
      <c r="N3" s="328" t="s">
        <v>524</v>
      </c>
      <c r="O3" s="1826"/>
    </row>
    <row r="4" spans="1:15" ht="65.099999999999994" customHeight="1" thickBot="1">
      <c r="A4" s="330">
        <v>1</v>
      </c>
      <c r="B4" s="677" t="s">
        <v>1461</v>
      </c>
      <c r="C4" s="1837" t="s">
        <v>854</v>
      </c>
      <c r="D4" s="1837"/>
      <c r="E4" s="1837"/>
      <c r="F4" s="1837" t="s">
        <v>1462</v>
      </c>
      <c r="G4" s="1837"/>
      <c r="H4" s="1837"/>
      <c r="I4" s="1837"/>
      <c r="J4" s="1837"/>
      <c r="K4" s="1837"/>
      <c r="L4" s="325">
        <v>1</v>
      </c>
      <c r="M4" s="331">
        <v>10</v>
      </c>
      <c r="N4" s="323">
        <v>4</v>
      </c>
      <c r="O4" s="678" t="s">
        <v>1463</v>
      </c>
    </row>
    <row r="5" spans="1:15" ht="65.099999999999994" customHeight="1" thickBot="1">
      <c r="A5" s="330">
        <v>2</v>
      </c>
      <c r="B5" s="677" t="s">
        <v>1461</v>
      </c>
      <c r="C5" s="1837" t="s">
        <v>854</v>
      </c>
      <c r="D5" s="1837"/>
      <c r="E5" s="1837"/>
      <c r="F5" s="1837" t="s">
        <v>1464</v>
      </c>
      <c r="G5" s="1837"/>
      <c r="H5" s="1837"/>
      <c r="I5" s="1837"/>
      <c r="J5" s="1837"/>
      <c r="K5" s="1837"/>
      <c r="L5" s="679">
        <v>1</v>
      </c>
      <c r="M5" s="331">
        <v>4</v>
      </c>
      <c r="N5" s="323">
        <v>3</v>
      </c>
      <c r="O5" s="678" t="s">
        <v>1463</v>
      </c>
    </row>
    <row r="6" spans="1:15" ht="65.099999999999994" customHeight="1" thickBot="1">
      <c r="A6" s="330">
        <v>3</v>
      </c>
      <c r="B6" s="677" t="s">
        <v>1465</v>
      </c>
      <c r="C6" s="1837" t="s">
        <v>1466</v>
      </c>
      <c r="D6" s="1837"/>
      <c r="E6" s="1837"/>
      <c r="F6" s="1837" t="s">
        <v>1467</v>
      </c>
      <c r="G6" s="1837"/>
      <c r="H6" s="1837"/>
      <c r="I6" s="1837"/>
      <c r="J6" s="1837"/>
      <c r="K6" s="1837"/>
      <c r="L6" s="679">
        <v>1</v>
      </c>
      <c r="M6" s="331">
        <v>5</v>
      </c>
      <c r="N6" s="323">
        <v>2</v>
      </c>
      <c r="O6" s="678" t="s">
        <v>1463</v>
      </c>
    </row>
    <row r="7" spans="1:15" ht="65.099999999999994" customHeight="1" thickBot="1">
      <c r="A7" s="330">
        <v>4</v>
      </c>
      <c r="B7" s="679" t="s">
        <v>1461</v>
      </c>
      <c r="C7" s="1838" t="s">
        <v>766</v>
      </c>
      <c r="D7" s="1839"/>
      <c r="E7" s="1840"/>
      <c r="F7" s="1838" t="s">
        <v>1468</v>
      </c>
      <c r="G7" s="1839"/>
      <c r="H7" s="1839"/>
      <c r="I7" s="1839"/>
      <c r="J7" s="1839"/>
      <c r="K7" s="1840"/>
      <c r="L7" s="679">
        <v>1</v>
      </c>
      <c r="M7" s="331">
        <v>4</v>
      </c>
      <c r="N7" s="323">
        <v>2</v>
      </c>
      <c r="O7" s="678" t="s">
        <v>1463</v>
      </c>
    </row>
    <row r="8" spans="1:15" ht="65.099999999999994" customHeight="1" thickBot="1">
      <c r="A8" s="330">
        <v>5</v>
      </c>
      <c r="B8" s="679" t="s">
        <v>1461</v>
      </c>
      <c r="C8" s="1838" t="s">
        <v>766</v>
      </c>
      <c r="D8" s="1839"/>
      <c r="E8" s="680"/>
      <c r="F8" s="1838" t="s">
        <v>1469</v>
      </c>
      <c r="G8" s="1839"/>
      <c r="H8" s="1839"/>
      <c r="I8" s="1839"/>
      <c r="J8" s="1839"/>
      <c r="K8" s="1840"/>
      <c r="L8" s="679">
        <v>1</v>
      </c>
      <c r="M8" s="331">
        <v>5</v>
      </c>
      <c r="N8" s="323">
        <v>4</v>
      </c>
      <c r="O8" s="678" t="s">
        <v>1463</v>
      </c>
    </row>
    <row r="9" spans="1:15" ht="65.099999999999994" customHeight="1" thickBot="1">
      <c r="A9" s="330">
        <v>7</v>
      </c>
      <c r="B9" s="325" t="s">
        <v>1470</v>
      </c>
      <c r="C9" s="1841" t="s">
        <v>1140</v>
      </c>
      <c r="D9" s="1842"/>
      <c r="E9" s="1843"/>
      <c r="F9" s="1841" t="s">
        <v>1471</v>
      </c>
      <c r="G9" s="1842"/>
      <c r="H9" s="1842"/>
      <c r="I9" s="1842"/>
      <c r="J9" s="1842"/>
      <c r="K9" s="1844"/>
      <c r="L9" s="325">
        <v>1</v>
      </c>
      <c r="M9" s="331">
        <v>5</v>
      </c>
      <c r="N9" s="323">
        <v>4</v>
      </c>
      <c r="O9" s="678" t="s">
        <v>1463</v>
      </c>
    </row>
    <row r="10" spans="1:15" ht="65.099999999999994" customHeight="1" thickBot="1">
      <c r="A10" s="330">
        <v>8</v>
      </c>
      <c r="B10" s="325" t="s">
        <v>1472</v>
      </c>
      <c r="C10" s="1841" t="s">
        <v>1473</v>
      </c>
      <c r="D10" s="1842"/>
      <c r="E10" s="1843"/>
      <c r="F10" s="1841" t="s">
        <v>1474</v>
      </c>
      <c r="G10" s="1842"/>
      <c r="H10" s="1842"/>
      <c r="I10" s="1842"/>
      <c r="J10" s="1842"/>
      <c r="K10" s="1844"/>
      <c r="L10" s="325">
        <v>1</v>
      </c>
      <c r="M10" s="331">
        <v>5</v>
      </c>
      <c r="N10" s="323">
        <v>4</v>
      </c>
      <c r="O10" s="678" t="s">
        <v>1463</v>
      </c>
    </row>
    <row r="11" spans="1:15" ht="65.099999999999994" customHeight="1">
      <c r="A11" s="330">
        <v>9</v>
      </c>
      <c r="B11" s="325" t="s">
        <v>1830</v>
      </c>
      <c r="C11" s="1841" t="s">
        <v>1831</v>
      </c>
      <c r="D11" s="1842"/>
      <c r="E11" s="1843"/>
      <c r="F11" s="1841" t="s">
        <v>1474</v>
      </c>
      <c r="G11" s="1842"/>
      <c r="H11" s="1842"/>
      <c r="I11" s="1842"/>
      <c r="J11" s="1842"/>
      <c r="K11" s="1844"/>
      <c r="L11" s="325">
        <v>1</v>
      </c>
      <c r="M11" s="331">
        <v>5</v>
      </c>
      <c r="N11" s="323">
        <v>2</v>
      </c>
      <c r="O11" s="678" t="s">
        <v>1463</v>
      </c>
    </row>
    <row r="12" spans="1:15" ht="65.099999999999994" customHeight="1">
      <c r="A12" s="330"/>
      <c r="B12" s="330"/>
      <c r="C12" s="1841"/>
      <c r="D12" s="1842"/>
      <c r="E12" s="1843"/>
      <c r="F12" s="1841"/>
      <c r="G12" s="1842"/>
      <c r="H12" s="1842"/>
      <c r="I12" s="1842"/>
      <c r="J12" s="1842"/>
      <c r="K12" s="1844"/>
      <c r="L12" s="325"/>
      <c r="M12" s="331"/>
      <c r="N12" s="323"/>
      <c r="O12" s="322"/>
    </row>
    <row r="13" spans="1:15">
      <c r="A13" s="330"/>
      <c r="B13" s="330"/>
      <c r="C13" s="1845"/>
      <c r="D13" s="1846"/>
      <c r="E13" s="1847"/>
      <c r="F13" s="1845"/>
      <c r="G13" s="1846"/>
      <c r="H13" s="1846"/>
      <c r="I13" s="1846"/>
      <c r="J13" s="1846"/>
      <c r="K13" s="1847"/>
      <c r="L13" s="325"/>
      <c r="M13" s="331"/>
      <c r="N13" s="323"/>
      <c r="O13" s="322"/>
    </row>
  </sheetData>
  <mergeCells count="28">
    <mergeCell ref="C13:E13"/>
    <mergeCell ref="F13:K13"/>
    <mergeCell ref="C10:E10"/>
    <mergeCell ref="F10:K10"/>
    <mergeCell ref="C11:E11"/>
    <mergeCell ref="F11:K11"/>
    <mergeCell ref="C12:E12"/>
    <mergeCell ref="F12:K12"/>
    <mergeCell ref="C7:E7"/>
    <mergeCell ref="F7:K7"/>
    <mergeCell ref="F8:K8"/>
    <mergeCell ref="C9:E9"/>
    <mergeCell ref="F9:K9"/>
    <mergeCell ref="C8:D8"/>
    <mergeCell ref="C4:E4"/>
    <mergeCell ref="F4:K4"/>
    <mergeCell ref="C5:E5"/>
    <mergeCell ref="F5:K5"/>
    <mergeCell ref="C6:E6"/>
    <mergeCell ref="F6:K6"/>
    <mergeCell ref="A1:O1"/>
    <mergeCell ref="A2:A3"/>
    <mergeCell ref="B2:B3"/>
    <mergeCell ref="C2:E3"/>
    <mergeCell ref="F2:K3"/>
    <mergeCell ref="L2:L3"/>
    <mergeCell ref="M2:N2"/>
    <mergeCell ref="O2:O3"/>
  </mergeCells>
  <printOptions horizontalCentered="1"/>
  <pageMargins left="0.5" right="0.5" top="0.5" bottom="0.5" header="0.25" footer="0.25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>
  <sheetPr codeName="Sheet24"/>
  <dimension ref="A1:Q37"/>
  <sheetViews>
    <sheetView workbookViewId="0">
      <selection activeCell="I15" sqref="I15"/>
    </sheetView>
  </sheetViews>
  <sheetFormatPr defaultRowHeight="15.6"/>
  <cols>
    <col min="1" max="6" width="6.33203125" style="510" customWidth="1"/>
    <col min="7" max="17" width="5.77734375" style="511" customWidth="1"/>
    <col min="18" max="256" width="9.33203125" style="510"/>
    <col min="257" max="262" width="6.33203125" style="510" customWidth="1"/>
    <col min="263" max="273" width="5.77734375" style="510" customWidth="1"/>
    <col min="274" max="512" width="9.33203125" style="510"/>
    <col min="513" max="518" width="6.33203125" style="510" customWidth="1"/>
    <col min="519" max="529" width="5.77734375" style="510" customWidth="1"/>
    <col min="530" max="768" width="9.33203125" style="510"/>
    <col min="769" max="774" width="6.33203125" style="510" customWidth="1"/>
    <col min="775" max="785" width="5.77734375" style="510" customWidth="1"/>
    <col min="786" max="1024" width="9.33203125" style="510"/>
    <col min="1025" max="1030" width="6.33203125" style="510" customWidth="1"/>
    <col min="1031" max="1041" width="5.77734375" style="510" customWidth="1"/>
    <col min="1042" max="1280" width="9.33203125" style="510"/>
    <col min="1281" max="1286" width="6.33203125" style="510" customWidth="1"/>
    <col min="1287" max="1297" width="5.77734375" style="510" customWidth="1"/>
    <col min="1298" max="1536" width="9.33203125" style="510"/>
    <col min="1537" max="1542" width="6.33203125" style="510" customWidth="1"/>
    <col min="1543" max="1553" width="5.77734375" style="510" customWidth="1"/>
    <col min="1554" max="1792" width="9.33203125" style="510"/>
    <col min="1793" max="1798" width="6.33203125" style="510" customWidth="1"/>
    <col min="1799" max="1809" width="5.77734375" style="510" customWidth="1"/>
    <col min="1810" max="2048" width="9.33203125" style="510"/>
    <col min="2049" max="2054" width="6.33203125" style="510" customWidth="1"/>
    <col min="2055" max="2065" width="5.77734375" style="510" customWidth="1"/>
    <col min="2066" max="2304" width="9.33203125" style="510"/>
    <col min="2305" max="2310" width="6.33203125" style="510" customWidth="1"/>
    <col min="2311" max="2321" width="5.77734375" style="510" customWidth="1"/>
    <col min="2322" max="2560" width="9.33203125" style="510"/>
    <col min="2561" max="2566" width="6.33203125" style="510" customWidth="1"/>
    <col min="2567" max="2577" width="5.77734375" style="510" customWidth="1"/>
    <col min="2578" max="2816" width="9.33203125" style="510"/>
    <col min="2817" max="2822" width="6.33203125" style="510" customWidth="1"/>
    <col min="2823" max="2833" width="5.77734375" style="510" customWidth="1"/>
    <col min="2834" max="3072" width="9.33203125" style="510"/>
    <col min="3073" max="3078" width="6.33203125" style="510" customWidth="1"/>
    <col min="3079" max="3089" width="5.77734375" style="510" customWidth="1"/>
    <col min="3090" max="3328" width="9.33203125" style="510"/>
    <col min="3329" max="3334" width="6.33203125" style="510" customWidth="1"/>
    <col min="3335" max="3345" width="5.77734375" style="510" customWidth="1"/>
    <col min="3346" max="3584" width="9.33203125" style="510"/>
    <col min="3585" max="3590" width="6.33203125" style="510" customWidth="1"/>
    <col min="3591" max="3601" width="5.77734375" style="510" customWidth="1"/>
    <col min="3602" max="3840" width="9.33203125" style="510"/>
    <col min="3841" max="3846" width="6.33203125" style="510" customWidth="1"/>
    <col min="3847" max="3857" width="5.77734375" style="510" customWidth="1"/>
    <col min="3858" max="4096" width="9.33203125" style="510"/>
    <col min="4097" max="4102" width="6.33203125" style="510" customWidth="1"/>
    <col min="4103" max="4113" width="5.77734375" style="510" customWidth="1"/>
    <col min="4114" max="4352" width="9.33203125" style="510"/>
    <col min="4353" max="4358" width="6.33203125" style="510" customWidth="1"/>
    <col min="4359" max="4369" width="5.77734375" style="510" customWidth="1"/>
    <col min="4370" max="4608" width="9.33203125" style="510"/>
    <col min="4609" max="4614" width="6.33203125" style="510" customWidth="1"/>
    <col min="4615" max="4625" width="5.77734375" style="510" customWidth="1"/>
    <col min="4626" max="4864" width="9.33203125" style="510"/>
    <col min="4865" max="4870" width="6.33203125" style="510" customWidth="1"/>
    <col min="4871" max="4881" width="5.77734375" style="510" customWidth="1"/>
    <col min="4882" max="5120" width="9.33203125" style="510"/>
    <col min="5121" max="5126" width="6.33203125" style="510" customWidth="1"/>
    <col min="5127" max="5137" width="5.77734375" style="510" customWidth="1"/>
    <col min="5138" max="5376" width="9.33203125" style="510"/>
    <col min="5377" max="5382" width="6.33203125" style="510" customWidth="1"/>
    <col min="5383" max="5393" width="5.77734375" style="510" customWidth="1"/>
    <col min="5394" max="5632" width="9.33203125" style="510"/>
    <col min="5633" max="5638" width="6.33203125" style="510" customWidth="1"/>
    <col min="5639" max="5649" width="5.77734375" style="510" customWidth="1"/>
    <col min="5650" max="5888" width="9.33203125" style="510"/>
    <col min="5889" max="5894" width="6.33203125" style="510" customWidth="1"/>
    <col min="5895" max="5905" width="5.77734375" style="510" customWidth="1"/>
    <col min="5906" max="6144" width="9.33203125" style="510"/>
    <col min="6145" max="6150" width="6.33203125" style="510" customWidth="1"/>
    <col min="6151" max="6161" width="5.77734375" style="510" customWidth="1"/>
    <col min="6162" max="6400" width="9.33203125" style="510"/>
    <col min="6401" max="6406" width="6.33203125" style="510" customWidth="1"/>
    <col min="6407" max="6417" width="5.77734375" style="510" customWidth="1"/>
    <col min="6418" max="6656" width="9.33203125" style="510"/>
    <col min="6657" max="6662" width="6.33203125" style="510" customWidth="1"/>
    <col min="6663" max="6673" width="5.77734375" style="510" customWidth="1"/>
    <col min="6674" max="6912" width="9.33203125" style="510"/>
    <col min="6913" max="6918" width="6.33203125" style="510" customWidth="1"/>
    <col min="6919" max="6929" width="5.77734375" style="510" customWidth="1"/>
    <col min="6930" max="7168" width="9.33203125" style="510"/>
    <col min="7169" max="7174" width="6.33203125" style="510" customWidth="1"/>
    <col min="7175" max="7185" width="5.77734375" style="510" customWidth="1"/>
    <col min="7186" max="7424" width="9.33203125" style="510"/>
    <col min="7425" max="7430" width="6.33203125" style="510" customWidth="1"/>
    <col min="7431" max="7441" width="5.77734375" style="510" customWidth="1"/>
    <col min="7442" max="7680" width="9.33203125" style="510"/>
    <col min="7681" max="7686" width="6.33203125" style="510" customWidth="1"/>
    <col min="7687" max="7697" width="5.77734375" style="510" customWidth="1"/>
    <col min="7698" max="7936" width="9.33203125" style="510"/>
    <col min="7937" max="7942" width="6.33203125" style="510" customWidth="1"/>
    <col min="7943" max="7953" width="5.77734375" style="510" customWidth="1"/>
    <col min="7954" max="8192" width="9.33203125" style="510"/>
    <col min="8193" max="8198" width="6.33203125" style="510" customWidth="1"/>
    <col min="8199" max="8209" width="5.77734375" style="510" customWidth="1"/>
    <col min="8210" max="8448" width="9.33203125" style="510"/>
    <col min="8449" max="8454" width="6.33203125" style="510" customWidth="1"/>
    <col min="8455" max="8465" width="5.77734375" style="510" customWidth="1"/>
    <col min="8466" max="8704" width="9.33203125" style="510"/>
    <col min="8705" max="8710" width="6.33203125" style="510" customWidth="1"/>
    <col min="8711" max="8721" width="5.77734375" style="510" customWidth="1"/>
    <col min="8722" max="8960" width="9.33203125" style="510"/>
    <col min="8961" max="8966" width="6.33203125" style="510" customWidth="1"/>
    <col min="8967" max="8977" width="5.77734375" style="510" customWidth="1"/>
    <col min="8978" max="9216" width="9.33203125" style="510"/>
    <col min="9217" max="9222" width="6.33203125" style="510" customWidth="1"/>
    <col min="9223" max="9233" width="5.77734375" style="510" customWidth="1"/>
    <col min="9234" max="9472" width="9.33203125" style="510"/>
    <col min="9473" max="9478" width="6.33203125" style="510" customWidth="1"/>
    <col min="9479" max="9489" width="5.77734375" style="510" customWidth="1"/>
    <col min="9490" max="9728" width="9.33203125" style="510"/>
    <col min="9729" max="9734" width="6.33203125" style="510" customWidth="1"/>
    <col min="9735" max="9745" width="5.77734375" style="510" customWidth="1"/>
    <col min="9746" max="9984" width="9.33203125" style="510"/>
    <col min="9985" max="9990" width="6.33203125" style="510" customWidth="1"/>
    <col min="9991" max="10001" width="5.77734375" style="510" customWidth="1"/>
    <col min="10002" max="10240" width="9.33203125" style="510"/>
    <col min="10241" max="10246" width="6.33203125" style="510" customWidth="1"/>
    <col min="10247" max="10257" width="5.77734375" style="510" customWidth="1"/>
    <col min="10258" max="10496" width="9.33203125" style="510"/>
    <col min="10497" max="10502" width="6.33203125" style="510" customWidth="1"/>
    <col min="10503" max="10513" width="5.77734375" style="510" customWidth="1"/>
    <col min="10514" max="10752" width="9.33203125" style="510"/>
    <col min="10753" max="10758" width="6.33203125" style="510" customWidth="1"/>
    <col min="10759" max="10769" width="5.77734375" style="510" customWidth="1"/>
    <col min="10770" max="11008" width="9.33203125" style="510"/>
    <col min="11009" max="11014" width="6.33203125" style="510" customWidth="1"/>
    <col min="11015" max="11025" width="5.77734375" style="510" customWidth="1"/>
    <col min="11026" max="11264" width="9.33203125" style="510"/>
    <col min="11265" max="11270" width="6.33203125" style="510" customWidth="1"/>
    <col min="11271" max="11281" width="5.77734375" style="510" customWidth="1"/>
    <col min="11282" max="11520" width="9.33203125" style="510"/>
    <col min="11521" max="11526" width="6.33203125" style="510" customWidth="1"/>
    <col min="11527" max="11537" width="5.77734375" style="510" customWidth="1"/>
    <col min="11538" max="11776" width="9.33203125" style="510"/>
    <col min="11777" max="11782" width="6.33203125" style="510" customWidth="1"/>
    <col min="11783" max="11793" width="5.77734375" style="510" customWidth="1"/>
    <col min="11794" max="12032" width="9.33203125" style="510"/>
    <col min="12033" max="12038" width="6.33203125" style="510" customWidth="1"/>
    <col min="12039" max="12049" width="5.77734375" style="510" customWidth="1"/>
    <col min="12050" max="12288" width="9.33203125" style="510"/>
    <col min="12289" max="12294" width="6.33203125" style="510" customWidth="1"/>
    <col min="12295" max="12305" width="5.77734375" style="510" customWidth="1"/>
    <col min="12306" max="12544" width="9.33203125" style="510"/>
    <col min="12545" max="12550" width="6.33203125" style="510" customWidth="1"/>
    <col min="12551" max="12561" width="5.77734375" style="510" customWidth="1"/>
    <col min="12562" max="12800" width="9.33203125" style="510"/>
    <col min="12801" max="12806" width="6.33203125" style="510" customWidth="1"/>
    <col min="12807" max="12817" width="5.77734375" style="510" customWidth="1"/>
    <col min="12818" max="13056" width="9.33203125" style="510"/>
    <col min="13057" max="13062" width="6.33203125" style="510" customWidth="1"/>
    <col min="13063" max="13073" width="5.77734375" style="510" customWidth="1"/>
    <col min="13074" max="13312" width="9.33203125" style="510"/>
    <col min="13313" max="13318" width="6.33203125" style="510" customWidth="1"/>
    <col min="13319" max="13329" width="5.77734375" style="510" customWidth="1"/>
    <col min="13330" max="13568" width="9.33203125" style="510"/>
    <col min="13569" max="13574" width="6.33203125" style="510" customWidth="1"/>
    <col min="13575" max="13585" width="5.77734375" style="510" customWidth="1"/>
    <col min="13586" max="13824" width="9.33203125" style="510"/>
    <col min="13825" max="13830" width="6.33203125" style="510" customWidth="1"/>
    <col min="13831" max="13841" width="5.77734375" style="510" customWidth="1"/>
    <col min="13842" max="14080" width="9.33203125" style="510"/>
    <col min="14081" max="14086" width="6.33203125" style="510" customWidth="1"/>
    <col min="14087" max="14097" width="5.77734375" style="510" customWidth="1"/>
    <col min="14098" max="14336" width="9.33203125" style="510"/>
    <col min="14337" max="14342" width="6.33203125" style="510" customWidth="1"/>
    <col min="14343" max="14353" width="5.77734375" style="510" customWidth="1"/>
    <col min="14354" max="14592" width="9.33203125" style="510"/>
    <col min="14593" max="14598" width="6.33203125" style="510" customWidth="1"/>
    <col min="14599" max="14609" width="5.77734375" style="510" customWidth="1"/>
    <col min="14610" max="14848" width="9.33203125" style="510"/>
    <col min="14849" max="14854" width="6.33203125" style="510" customWidth="1"/>
    <col min="14855" max="14865" width="5.77734375" style="510" customWidth="1"/>
    <col min="14866" max="15104" width="9.33203125" style="510"/>
    <col min="15105" max="15110" width="6.33203125" style="510" customWidth="1"/>
    <col min="15111" max="15121" width="5.77734375" style="510" customWidth="1"/>
    <col min="15122" max="15360" width="9.33203125" style="510"/>
    <col min="15361" max="15366" width="6.33203125" style="510" customWidth="1"/>
    <col min="15367" max="15377" width="5.77734375" style="510" customWidth="1"/>
    <col min="15378" max="15616" width="9.33203125" style="510"/>
    <col min="15617" max="15622" width="6.33203125" style="510" customWidth="1"/>
    <col min="15623" max="15633" width="5.77734375" style="510" customWidth="1"/>
    <col min="15634" max="15872" width="9.33203125" style="510"/>
    <col min="15873" max="15878" width="6.33203125" style="510" customWidth="1"/>
    <col min="15879" max="15889" width="5.77734375" style="510" customWidth="1"/>
    <col min="15890" max="16128" width="9.33203125" style="510"/>
    <col min="16129" max="16134" width="6.33203125" style="510" customWidth="1"/>
    <col min="16135" max="16145" width="5.77734375" style="510" customWidth="1"/>
    <col min="16146" max="16384" width="9.33203125" style="510"/>
  </cols>
  <sheetData>
    <row r="1" spans="1:17" ht="23.25" customHeight="1" thickBot="1">
      <c r="A1" s="1849" t="s">
        <v>518</v>
      </c>
      <c r="B1" s="1850"/>
      <c r="C1" s="1850"/>
      <c r="D1" s="1850"/>
      <c r="E1" s="1850"/>
      <c r="F1" s="1850"/>
      <c r="G1" s="1850"/>
      <c r="H1" s="1850"/>
      <c r="I1" s="1850"/>
      <c r="J1" s="1850"/>
      <c r="K1" s="1850"/>
      <c r="L1" s="1850"/>
      <c r="M1" s="1850"/>
      <c r="N1" s="1850"/>
      <c r="O1" s="1850"/>
      <c r="P1" s="1850"/>
      <c r="Q1" s="1851"/>
    </row>
    <row r="2" spans="1:17" ht="13.2">
      <c r="A2" s="1852" t="s">
        <v>284</v>
      </c>
      <c r="B2" s="1853"/>
      <c r="C2" s="1853"/>
      <c r="D2" s="1853"/>
      <c r="E2" s="1853"/>
      <c r="F2" s="1853"/>
      <c r="G2" s="1856" t="s">
        <v>283</v>
      </c>
      <c r="H2" s="1856"/>
      <c r="I2" s="1856"/>
      <c r="J2" s="1856"/>
      <c r="K2" s="1856"/>
      <c r="L2" s="1856"/>
      <c r="M2" s="1856"/>
      <c r="N2" s="1856"/>
      <c r="O2" s="1856"/>
      <c r="P2" s="1856"/>
      <c r="Q2" s="1857"/>
    </row>
    <row r="3" spans="1:17" ht="13.5" customHeight="1">
      <c r="A3" s="1854"/>
      <c r="B3" s="1855"/>
      <c r="C3" s="1855"/>
      <c r="D3" s="1855"/>
      <c r="E3" s="1855"/>
      <c r="F3" s="1855"/>
      <c r="G3" s="518" t="s">
        <v>261</v>
      </c>
      <c r="H3" s="518" t="s">
        <v>262</v>
      </c>
      <c r="I3" s="518" t="s">
        <v>263</v>
      </c>
      <c r="J3" s="518" t="s">
        <v>264</v>
      </c>
      <c r="K3" s="518" t="s">
        <v>255</v>
      </c>
      <c r="L3" s="518" t="s">
        <v>256</v>
      </c>
      <c r="M3" s="518" t="s">
        <v>257</v>
      </c>
      <c r="N3" s="518" t="s">
        <v>258</v>
      </c>
      <c r="O3" s="518" t="s">
        <v>259</v>
      </c>
      <c r="P3" s="518" t="s">
        <v>265</v>
      </c>
      <c r="Q3" s="519" t="s">
        <v>282</v>
      </c>
    </row>
    <row r="4" spans="1:17" ht="21" customHeight="1">
      <c r="A4" s="1848" t="s">
        <v>1440</v>
      </c>
      <c r="B4" s="1848"/>
      <c r="C4" s="1848"/>
      <c r="D4" s="1848"/>
      <c r="E4" s="1848"/>
      <c r="F4" s="1848"/>
      <c r="G4" s="651" t="s">
        <v>3</v>
      </c>
      <c r="H4" s="651"/>
      <c r="I4" s="651"/>
      <c r="J4" s="651"/>
      <c r="K4" s="651"/>
      <c r="L4" s="651"/>
      <c r="M4" s="651"/>
      <c r="N4" s="651"/>
      <c r="O4" s="651"/>
      <c r="P4" s="651"/>
      <c r="Q4" s="651"/>
    </row>
    <row r="5" spans="1:17" ht="20.25" customHeight="1">
      <c r="A5" s="1848" t="s">
        <v>1441</v>
      </c>
      <c r="B5" s="1848"/>
      <c r="C5" s="1848"/>
      <c r="D5" s="1848"/>
      <c r="E5" s="1848"/>
      <c r="F5" s="1848"/>
      <c r="G5" s="651" t="s">
        <v>3</v>
      </c>
      <c r="H5" s="651" t="s">
        <v>3</v>
      </c>
      <c r="I5" s="651" t="s">
        <v>3</v>
      </c>
      <c r="J5" s="651" t="s">
        <v>3</v>
      </c>
      <c r="K5" s="651" t="s">
        <v>3</v>
      </c>
      <c r="L5" s="651" t="s">
        <v>3</v>
      </c>
      <c r="M5" s="651" t="s">
        <v>3</v>
      </c>
      <c r="N5" s="651" t="s">
        <v>3</v>
      </c>
      <c r="O5" s="651" t="s">
        <v>3</v>
      </c>
      <c r="P5" s="651" t="s">
        <v>3</v>
      </c>
      <c r="Q5" s="651"/>
    </row>
    <row r="6" spans="1:17" ht="20.25" customHeight="1">
      <c r="A6" s="1848" t="s">
        <v>1442</v>
      </c>
      <c r="B6" s="1848"/>
      <c r="C6" s="1848"/>
      <c r="D6" s="1848"/>
      <c r="E6" s="1848"/>
      <c r="F6" s="1848"/>
      <c r="G6" s="651"/>
      <c r="H6" s="651" t="s">
        <v>3</v>
      </c>
      <c r="I6" s="651"/>
      <c r="J6" s="651"/>
      <c r="K6" s="651"/>
      <c r="L6" s="651"/>
      <c r="M6" s="651"/>
      <c r="N6" s="651"/>
      <c r="O6" s="651"/>
      <c r="P6" s="651"/>
      <c r="Q6" s="651"/>
    </row>
    <row r="7" spans="1:17" ht="20.25" customHeight="1">
      <c r="A7" s="1848" t="s">
        <v>1443</v>
      </c>
      <c r="B7" s="1848"/>
      <c r="C7" s="1848"/>
      <c r="D7" s="1848"/>
      <c r="E7" s="1848"/>
      <c r="F7" s="1848"/>
      <c r="G7" s="651" t="s">
        <v>3</v>
      </c>
      <c r="H7" s="651" t="s">
        <v>3</v>
      </c>
      <c r="I7" s="651" t="s">
        <v>3</v>
      </c>
      <c r="J7" s="651" t="s">
        <v>3</v>
      </c>
      <c r="K7" s="651" t="s">
        <v>3</v>
      </c>
      <c r="L7" s="651" t="s">
        <v>3</v>
      </c>
      <c r="M7" s="651" t="s">
        <v>3</v>
      </c>
      <c r="N7" s="651" t="s">
        <v>3</v>
      </c>
      <c r="O7" s="651" t="s">
        <v>3</v>
      </c>
      <c r="P7" s="651" t="s">
        <v>3</v>
      </c>
      <c r="Q7" s="651"/>
    </row>
    <row r="8" spans="1:17" ht="19.5" customHeight="1">
      <c r="A8" s="1848" t="s">
        <v>1444</v>
      </c>
      <c r="B8" s="1848"/>
      <c r="C8" s="1848"/>
      <c r="D8" s="1848"/>
      <c r="E8" s="1848"/>
      <c r="F8" s="1848"/>
      <c r="G8" s="651" t="s">
        <v>3</v>
      </c>
      <c r="H8" s="651" t="s">
        <v>3</v>
      </c>
      <c r="I8" s="651" t="s">
        <v>3</v>
      </c>
      <c r="J8" s="651" t="s">
        <v>3</v>
      </c>
      <c r="K8" s="651" t="s">
        <v>3</v>
      </c>
      <c r="L8" s="651" t="s">
        <v>3</v>
      </c>
      <c r="M8" s="651" t="s">
        <v>3</v>
      </c>
      <c r="N8" s="651" t="s">
        <v>3</v>
      </c>
      <c r="O8" s="651" t="s">
        <v>3</v>
      </c>
      <c r="P8" s="651" t="s">
        <v>3</v>
      </c>
      <c r="Q8" s="651"/>
    </row>
    <row r="9" spans="1:17" ht="20.25" customHeight="1">
      <c r="A9" s="1848" t="s">
        <v>1445</v>
      </c>
      <c r="B9" s="1848"/>
      <c r="C9" s="1848"/>
      <c r="D9" s="1848"/>
      <c r="E9" s="1848"/>
      <c r="F9" s="1848"/>
      <c r="G9" s="651"/>
      <c r="H9" s="651" t="s">
        <v>3</v>
      </c>
      <c r="I9" s="651"/>
      <c r="J9" s="651" t="s">
        <v>3</v>
      </c>
      <c r="K9" s="651"/>
      <c r="L9" s="651"/>
      <c r="M9" s="651" t="s">
        <v>3</v>
      </c>
      <c r="N9" s="651"/>
      <c r="O9" s="651" t="s">
        <v>3</v>
      </c>
      <c r="P9" s="651"/>
      <c r="Q9" s="651"/>
    </row>
    <row r="10" spans="1:17" ht="20.25" customHeight="1">
      <c r="A10" s="1848" t="s">
        <v>1446</v>
      </c>
      <c r="B10" s="1848"/>
      <c r="C10" s="1848"/>
      <c r="D10" s="1848"/>
      <c r="E10" s="1848"/>
      <c r="F10" s="1848"/>
      <c r="G10" s="651"/>
      <c r="H10" s="651"/>
      <c r="I10" s="651"/>
      <c r="J10" s="651" t="s">
        <v>3</v>
      </c>
      <c r="K10" s="651"/>
      <c r="L10" s="651"/>
      <c r="M10" s="651"/>
      <c r="N10" s="651"/>
      <c r="O10" s="651"/>
      <c r="P10" s="651"/>
      <c r="Q10" s="651"/>
    </row>
    <row r="11" spans="1:17" ht="21.75" customHeight="1">
      <c r="A11" s="1848" t="s">
        <v>1447</v>
      </c>
      <c r="B11" s="1848"/>
      <c r="C11" s="1848"/>
      <c r="D11" s="1848"/>
      <c r="E11" s="1848"/>
      <c r="F11" s="1848"/>
      <c r="G11" s="651"/>
      <c r="H11" s="651"/>
      <c r="I11" s="651"/>
      <c r="J11" s="651" t="s">
        <v>3</v>
      </c>
      <c r="K11" s="651"/>
      <c r="L11" s="651"/>
      <c r="M11" s="651"/>
      <c r="N11" s="651"/>
      <c r="O11" s="651"/>
      <c r="P11" s="651" t="s">
        <v>3</v>
      </c>
      <c r="Q11" s="651"/>
    </row>
    <row r="12" spans="1:17" ht="21.75" customHeight="1">
      <c r="A12" s="1848" t="s">
        <v>1448</v>
      </c>
      <c r="B12" s="1848"/>
      <c r="C12" s="1848"/>
      <c r="D12" s="1848"/>
      <c r="E12" s="1848"/>
      <c r="F12" s="1848"/>
      <c r="G12" s="651"/>
      <c r="H12" s="651"/>
      <c r="I12" s="651"/>
      <c r="J12" s="651"/>
      <c r="K12" s="651"/>
      <c r="L12" s="651" t="s">
        <v>3</v>
      </c>
      <c r="M12" s="651"/>
      <c r="N12" s="651"/>
      <c r="O12" s="651"/>
      <c r="P12" s="651"/>
      <c r="Q12" s="651"/>
    </row>
    <row r="13" spans="1:17" ht="21.75" customHeight="1">
      <c r="A13" s="1848" t="s">
        <v>1449</v>
      </c>
      <c r="B13" s="1848"/>
      <c r="C13" s="1848"/>
      <c r="D13" s="1848"/>
      <c r="E13" s="1848"/>
      <c r="F13" s="1848"/>
      <c r="G13" s="651"/>
      <c r="H13" s="651"/>
      <c r="I13" s="651"/>
      <c r="J13" s="651"/>
      <c r="K13" s="651"/>
      <c r="L13" s="651"/>
      <c r="M13" s="651"/>
      <c r="N13" s="651" t="s">
        <v>3</v>
      </c>
      <c r="O13" s="651"/>
      <c r="P13" s="651"/>
      <c r="Q13" s="651"/>
    </row>
    <row r="14" spans="1:17" ht="21.75" customHeight="1">
      <c r="A14" s="1848" t="s">
        <v>1450</v>
      </c>
      <c r="B14" s="1848"/>
      <c r="C14" s="1848"/>
      <c r="D14" s="1848"/>
      <c r="E14" s="1848"/>
      <c r="F14" s="1848"/>
      <c r="G14" s="651"/>
      <c r="H14" s="651"/>
      <c r="I14" s="651"/>
      <c r="J14" s="651"/>
      <c r="K14" s="651"/>
      <c r="L14" s="651"/>
      <c r="M14" s="651"/>
      <c r="N14" s="651"/>
      <c r="O14" s="651" t="s">
        <v>3</v>
      </c>
      <c r="P14" s="651"/>
      <c r="Q14" s="651"/>
    </row>
    <row r="15" spans="1:17" ht="21.75" customHeight="1">
      <c r="A15" s="1848" t="s">
        <v>1451</v>
      </c>
      <c r="B15" s="1848"/>
      <c r="C15" s="1848"/>
      <c r="D15" s="1848"/>
      <c r="E15" s="1848"/>
      <c r="F15" s="1848"/>
      <c r="G15" s="651"/>
      <c r="H15" s="651"/>
      <c r="I15" s="651"/>
      <c r="J15" s="651"/>
      <c r="K15" s="651"/>
      <c r="L15" s="651"/>
      <c r="M15" s="651"/>
      <c r="N15" s="651"/>
      <c r="O15" s="651"/>
      <c r="P15" s="651" t="s">
        <v>3</v>
      </c>
      <c r="Q15" s="651"/>
    </row>
    <row r="16" spans="1:17" ht="21.75" customHeight="1">
      <c r="A16" s="1848" t="s">
        <v>1452</v>
      </c>
      <c r="B16" s="1848"/>
      <c r="C16" s="1848"/>
      <c r="D16" s="1848"/>
      <c r="E16" s="1848"/>
      <c r="F16" s="1848"/>
      <c r="G16" s="651"/>
      <c r="H16" s="651"/>
      <c r="I16" s="651"/>
      <c r="J16" s="651"/>
      <c r="K16" s="651"/>
      <c r="L16" s="651"/>
      <c r="M16" s="651"/>
      <c r="N16" s="651"/>
      <c r="O16" s="651"/>
      <c r="P16" s="651"/>
      <c r="Q16" s="651"/>
    </row>
    <row r="17" spans="1:17" ht="21.75" customHeight="1">
      <c r="A17" s="1848" t="s">
        <v>1453</v>
      </c>
      <c r="B17" s="1848"/>
      <c r="C17" s="1848"/>
      <c r="D17" s="1848"/>
      <c r="E17" s="1848"/>
      <c r="F17" s="1848"/>
      <c r="G17" s="651"/>
      <c r="H17" s="651"/>
      <c r="I17" s="651"/>
      <c r="J17" s="651"/>
      <c r="K17" s="651"/>
      <c r="L17" s="651"/>
      <c r="M17" s="651"/>
      <c r="N17" s="651"/>
      <c r="O17" s="651"/>
      <c r="P17" s="651"/>
      <c r="Q17" s="651"/>
    </row>
    <row r="18" spans="1:17" ht="21.75" customHeight="1">
      <c r="A18" s="1848" t="s">
        <v>1454</v>
      </c>
      <c r="B18" s="1848"/>
      <c r="C18" s="1848"/>
      <c r="D18" s="1848"/>
      <c r="E18" s="1848"/>
      <c r="F18" s="1848"/>
      <c r="G18" s="651"/>
      <c r="H18" s="651"/>
      <c r="I18" s="651"/>
      <c r="J18" s="651"/>
      <c r="K18" s="651"/>
      <c r="L18" s="651"/>
      <c r="M18" s="651"/>
      <c r="N18" s="651"/>
      <c r="O18" s="651"/>
      <c r="P18" s="651"/>
      <c r="Q18" s="651"/>
    </row>
    <row r="19" spans="1:17" ht="21.75" customHeight="1">
      <c r="A19" s="1848" t="s">
        <v>1455</v>
      </c>
      <c r="B19" s="1848"/>
      <c r="C19" s="1848"/>
      <c r="D19" s="1848"/>
      <c r="E19" s="1848"/>
      <c r="F19" s="1848"/>
      <c r="G19" s="651"/>
      <c r="H19" s="651"/>
      <c r="I19" s="651"/>
      <c r="J19" s="651"/>
      <c r="K19" s="651"/>
      <c r="L19" s="651"/>
      <c r="M19" s="651"/>
      <c r="N19" s="651"/>
      <c r="O19" s="651"/>
      <c r="P19" s="651"/>
      <c r="Q19" s="651"/>
    </row>
    <row r="20" spans="1:17" ht="21.75" customHeight="1">
      <c r="A20" s="1848" t="s">
        <v>1456</v>
      </c>
      <c r="B20" s="1848"/>
      <c r="C20" s="1848"/>
      <c r="D20" s="1848"/>
      <c r="E20" s="1848"/>
      <c r="F20" s="1848"/>
      <c r="G20" s="651"/>
      <c r="H20" s="651"/>
      <c r="I20" s="651"/>
      <c r="J20" s="651"/>
      <c r="K20" s="651"/>
      <c r="L20" s="651"/>
      <c r="M20" s="651"/>
      <c r="N20" s="651"/>
      <c r="O20" s="651"/>
      <c r="P20" s="651"/>
      <c r="Q20" s="651"/>
    </row>
    <row r="21" spans="1:17" ht="21.75" customHeight="1">
      <c r="A21" s="1848" t="s">
        <v>1457</v>
      </c>
      <c r="B21" s="1848"/>
      <c r="C21" s="1848"/>
      <c r="D21" s="1848"/>
      <c r="E21" s="1848"/>
      <c r="F21" s="1848"/>
      <c r="G21" s="651"/>
      <c r="H21" s="651"/>
      <c r="I21" s="651"/>
      <c r="J21" s="651"/>
      <c r="K21" s="651"/>
      <c r="L21" s="651"/>
      <c r="M21" s="651"/>
      <c r="N21" s="651"/>
      <c r="O21" s="651"/>
      <c r="P21" s="651"/>
      <c r="Q21" s="651"/>
    </row>
    <row r="22" spans="1:17" ht="21.75" customHeight="1">
      <c r="A22" s="1848" t="s">
        <v>1458</v>
      </c>
      <c r="B22" s="1848"/>
      <c r="C22" s="1848"/>
      <c r="D22" s="1848"/>
      <c r="E22" s="1848"/>
      <c r="F22" s="1848"/>
      <c r="G22" s="651" t="s">
        <v>3</v>
      </c>
      <c r="H22" s="651" t="s">
        <v>3</v>
      </c>
      <c r="I22" s="651" t="s">
        <v>3</v>
      </c>
      <c r="J22" s="651" t="s">
        <v>3</v>
      </c>
      <c r="K22" s="651" t="s">
        <v>3</v>
      </c>
      <c r="L22" s="651" t="s">
        <v>3</v>
      </c>
      <c r="M22" s="651" t="s">
        <v>3</v>
      </c>
      <c r="N22" s="651" t="s">
        <v>3</v>
      </c>
      <c r="O22" s="651" t="s">
        <v>3</v>
      </c>
      <c r="P22" s="651" t="s">
        <v>3</v>
      </c>
      <c r="Q22" s="651" t="s">
        <v>3</v>
      </c>
    </row>
    <row r="23" spans="1:17" ht="21.75" customHeight="1">
      <c r="A23" s="1848" t="s">
        <v>1459</v>
      </c>
      <c r="B23" s="1848"/>
      <c r="C23" s="1848"/>
      <c r="D23" s="1848"/>
      <c r="E23" s="1848"/>
      <c r="F23" s="1848"/>
      <c r="G23" s="651" t="s">
        <v>3</v>
      </c>
      <c r="H23" s="651" t="s">
        <v>3</v>
      </c>
      <c r="I23" s="651" t="s">
        <v>3</v>
      </c>
      <c r="J23" s="651" t="s">
        <v>3</v>
      </c>
      <c r="K23" s="651" t="s">
        <v>3</v>
      </c>
      <c r="L23" s="651" t="s">
        <v>3</v>
      </c>
      <c r="M23" s="651" t="s">
        <v>3</v>
      </c>
      <c r="N23" s="651" t="s">
        <v>3</v>
      </c>
      <c r="O23" s="651" t="s">
        <v>3</v>
      </c>
      <c r="P23" s="651" t="s">
        <v>3</v>
      </c>
      <c r="Q23" s="651" t="s">
        <v>3</v>
      </c>
    </row>
    <row r="24" spans="1:17" ht="21.75" customHeight="1">
      <c r="A24" s="1848" t="s">
        <v>1460</v>
      </c>
      <c r="B24" s="1848"/>
      <c r="C24" s="1848"/>
      <c r="D24" s="1848"/>
      <c r="E24" s="1848"/>
      <c r="F24" s="1848"/>
      <c r="G24" s="651"/>
      <c r="H24" s="651"/>
      <c r="I24" s="651"/>
      <c r="J24" s="651"/>
      <c r="K24" s="651"/>
      <c r="L24" s="651"/>
      <c r="M24" s="651"/>
      <c r="N24" s="651"/>
      <c r="O24" s="651" t="s">
        <v>3</v>
      </c>
      <c r="P24" s="651"/>
      <c r="Q24" s="651"/>
    </row>
    <row r="25" spans="1:17" ht="21.75" customHeight="1">
      <c r="A25" s="1860" t="s">
        <v>1439</v>
      </c>
      <c r="B25" s="1860"/>
      <c r="C25" s="1860"/>
      <c r="D25" s="1860"/>
      <c r="E25" s="1860"/>
      <c r="F25" s="1860"/>
      <c r="G25" s="651" t="s">
        <v>3</v>
      </c>
      <c r="H25" s="651" t="s">
        <v>3</v>
      </c>
      <c r="I25" s="651" t="s">
        <v>3</v>
      </c>
      <c r="J25" s="651" t="s">
        <v>3</v>
      </c>
      <c r="K25" s="651" t="s">
        <v>3</v>
      </c>
      <c r="L25" s="651" t="s">
        <v>3</v>
      </c>
      <c r="M25" s="651" t="s">
        <v>3</v>
      </c>
      <c r="N25" s="651" t="s">
        <v>3</v>
      </c>
      <c r="O25" s="651" t="s">
        <v>3</v>
      </c>
      <c r="P25" s="651" t="s">
        <v>3</v>
      </c>
      <c r="Q25" s="651" t="s">
        <v>3</v>
      </c>
    </row>
    <row r="26" spans="1:17" ht="21.75" customHeight="1">
      <c r="A26" s="1858"/>
      <c r="B26" s="1859"/>
      <c r="C26" s="1859"/>
      <c r="D26" s="1859"/>
      <c r="E26" s="1859"/>
      <c r="F26" s="1859"/>
      <c r="G26" s="517"/>
      <c r="H26" s="517"/>
      <c r="I26" s="517"/>
      <c r="J26" s="517"/>
      <c r="K26" s="517"/>
      <c r="L26" s="517"/>
      <c r="M26" s="517"/>
      <c r="N26" s="517"/>
      <c r="O26" s="517"/>
      <c r="P26" s="517"/>
      <c r="Q26" s="515"/>
    </row>
    <row r="27" spans="1:17" ht="21.75" customHeight="1">
      <c r="A27" s="1858"/>
      <c r="B27" s="1859"/>
      <c r="C27" s="1859"/>
      <c r="D27" s="1859"/>
      <c r="E27" s="1859"/>
      <c r="F27" s="1859"/>
      <c r="G27" s="517"/>
      <c r="H27" s="517"/>
      <c r="I27" s="517"/>
      <c r="J27" s="517"/>
      <c r="K27" s="517"/>
      <c r="L27" s="517"/>
      <c r="M27" s="517"/>
      <c r="N27" s="517"/>
      <c r="O27" s="517"/>
      <c r="P27" s="517"/>
      <c r="Q27" s="515"/>
    </row>
    <row r="28" spans="1:17" ht="21.75" customHeight="1">
      <c r="A28" s="1858"/>
      <c r="B28" s="1859"/>
      <c r="C28" s="1859"/>
      <c r="D28" s="1859"/>
      <c r="E28" s="1859"/>
      <c r="F28" s="1859"/>
      <c r="G28" s="517"/>
      <c r="H28" s="517"/>
      <c r="I28" s="517"/>
      <c r="J28" s="517"/>
      <c r="K28" s="517"/>
      <c r="L28" s="517"/>
      <c r="M28" s="517"/>
      <c r="N28" s="517"/>
      <c r="O28" s="517"/>
      <c r="P28" s="517"/>
      <c r="Q28" s="515"/>
    </row>
    <row r="29" spans="1:17" ht="21.75" customHeight="1">
      <c r="A29" s="1858"/>
      <c r="B29" s="1859"/>
      <c r="C29" s="1859"/>
      <c r="D29" s="1859"/>
      <c r="E29" s="1859"/>
      <c r="F29" s="1859"/>
      <c r="G29" s="517"/>
      <c r="H29" s="517"/>
      <c r="I29" s="517"/>
      <c r="J29" s="517"/>
      <c r="K29" s="517"/>
      <c r="L29" s="517"/>
      <c r="M29" s="517"/>
      <c r="N29" s="517"/>
      <c r="O29" s="517"/>
      <c r="P29" s="517"/>
      <c r="Q29" s="515"/>
    </row>
    <row r="30" spans="1:17" ht="21.75" customHeight="1">
      <c r="A30" s="1858"/>
      <c r="B30" s="1859"/>
      <c r="C30" s="1859"/>
      <c r="D30" s="1859"/>
      <c r="E30" s="1859"/>
      <c r="F30" s="1859"/>
      <c r="G30" s="517"/>
      <c r="H30" s="517"/>
      <c r="I30" s="517"/>
      <c r="J30" s="517"/>
      <c r="K30" s="517"/>
      <c r="L30" s="517"/>
      <c r="M30" s="517"/>
      <c r="N30" s="517"/>
      <c r="O30" s="517"/>
      <c r="P30" s="517"/>
      <c r="Q30" s="515"/>
    </row>
    <row r="31" spans="1:17" ht="21.75" customHeight="1">
      <c r="A31" s="1858"/>
      <c r="B31" s="1859"/>
      <c r="C31" s="1859"/>
      <c r="D31" s="1859"/>
      <c r="E31" s="1859"/>
      <c r="F31" s="1859"/>
      <c r="G31" s="517"/>
      <c r="H31" s="517"/>
      <c r="I31" s="517"/>
      <c r="J31" s="517"/>
      <c r="K31" s="517"/>
      <c r="L31" s="517"/>
      <c r="M31" s="517"/>
      <c r="N31" s="517"/>
      <c r="O31" s="517"/>
      <c r="P31" s="517"/>
      <c r="Q31" s="515"/>
    </row>
    <row r="32" spans="1:17" ht="21.75" customHeight="1">
      <c r="A32" s="1858"/>
      <c r="B32" s="1859"/>
      <c r="C32" s="1859"/>
      <c r="D32" s="1859"/>
      <c r="E32" s="1859"/>
      <c r="F32" s="1859"/>
      <c r="G32" s="517"/>
      <c r="H32" s="517"/>
      <c r="I32" s="517"/>
      <c r="J32" s="517"/>
      <c r="K32" s="517"/>
      <c r="L32" s="517"/>
      <c r="M32" s="517"/>
      <c r="N32" s="517"/>
      <c r="O32" s="517"/>
      <c r="P32" s="517"/>
      <c r="Q32" s="515"/>
    </row>
    <row r="33" spans="1:17" ht="21.75" customHeight="1">
      <c r="A33" s="1858"/>
      <c r="B33" s="1859"/>
      <c r="C33" s="1859"/>
      <c r="D33" s="1859"/>
      <c r="E33" s="1859"/>
      <c r="F33" s="1859"/>
      <c r="G33" s="517"/>
      <c r="H33" s="517"/>
      <c r="I33" s="517"/>
      <c r="J33" s="517"/>
      <c r="K33" s="517"/>
      <c r="L33" s="517"/>
      <c r="M33" s="517"/>
      <c r="N33" s="517"/>
      <c r="O33" s="517"/>
      <c r="P33" s="517"/>
      <c r="Q33" s="515"/>
    </row>
    <row r="34" spans="1:17" ht="21.75" customHeight="1">
      <c r="A34" s="1858"/>
      <c r="B34" s="1859"/>
      <c r="C34" s="1859"/>
      <c r="D34" s="1859"/>
      <c r="E34" s="1859"/>
      <c r="F34" s="1859"/>
      <c r="G34" s="517"/>
      <c r="H34" s="517"/>
      <c r="I34" s="517"/>
      <c r="J34" s="517"/>
      <c r="K34" s="517"/>
      <c r="L34" s="517"/>
      <c r="M34" s="517"/>
      <c r="N34" s="517"/>
      <c r="O34" s="517"/>
      <c r="P34" s="517"/>
      <c r="Q34" s="515"/>
    </row>
    <row r="35" spans="1:17" ht="21.75" customHeight="1">
      <c r="A35" s="1858"/>
      <c r="B35" s="1859"/>
      <c r="C35" s="1859"/>
      <c r="D35" s="1859"/>
      <c r="E35" s="1859"/>
      <c r="F35" s="1859"/>
      <c r="G35" s="517"/>
      <c r="H35" s="517"/>
      <c r="I35" s="517"/>
      <c r="J35" s="517"/>
      <c r="K35" s="517"/>
      <c r="L35" s="517"/>
      <c r="M35" s="517"/>
      <c r="N35" s="517"/>
      <c r="O35" s="517"/>
      <c r="P35" s="517"/>
      <c r="Q35" s="515"/>
    </row>
    <row r="36" spans="1:17" ht="21.75" customHeight="1">
      <c r="A36" s="1858"/>
      <c r="B36" s="1859"/>
      <c r="C36" s="1859"/>
      <c r="D36" s="1859"/>
      <c r="E36" s="1859"/>
      <c r="F36" s="1859"/>
      <c r="G36" s="517"/>
      <c r="H36" s="517"/>
      <c r="I36" s="517"/>
      <c r="J36" s="517"/>
      <c r="K36" s="517"/>
      <c r="L36" s="517"/>
      <c r="M36" s="517"/>
      <c r="N36" s="517"/>
      <c r="O36" s="517"/>
      <c r="P36" s="517"/>
      <c r="Q36" s="515"/>
    </row>
    <row r="37" spans="1:17" ht="21.75" customHeight="1" thickBot="1">
      <c r="A37" s="1861"/>
      <c r="B37" s="1862"/>
      <c r="C37" s="1862"/>
      <c r="D37" s="1862"/>
      <c r="E37" s="1862"/>
      <c r="F37" s="1862"/>
      <c r="G37" s="514"/>
      <c r="H37" s="514"/>
      <c r="I37" s="514"/>
      <c r="J37" s="514"/>
      <c r="K37" s="514"/>
      <c r="L37" s="514"/>
      <c r="M37" s="514"/>
      <c r="N37" s="514"/>
      <c r="O37" s="514"/>
      <c r="P37" s="514"/>
      <c r="Q37" s="512"/>
    </row>
  </sheetData>
  <mergeCells count="37">
    <mergeCell ref="A37:F37"/>
    <mergeCell ref="A31:F31"/>
    <mergeCell ref="A32:F32"/>
    <mergeCell ref="A33:F33"/>
    <mergeCell ref="A34:F34"/>
    <mergeCell ref="A35:F35"/>
    <mergeCell ref="A36:F36"/>
    <mergeCell ref="A30:F30"/>
    <mergeCell ref="A19:F19"/>
    <mergeCell ref="A20:F20"/>
    <mergeCell ref="A21:F21"/>
    <mergeCell ref="A22:F22"/>
    <mergeCell ref="A23:F23"/>
    <mergeCell ref="A24:F24"/>
    <mergeCell ref="A25:F25"/>
    <mergeCell ref="A26:F26"/>
    <mergeCell ref="A27:F27"/>
    <mergeCell ref="A28:F28"/>
    <mergeCell ref="A29:F29"/>
    <mergeCell ref="A18:F18"/>
    <mergeCell ref="A7:F7"/>
    <mergeCell ref="A8:F8"/>
    <mergeCell ref="A9:F9"/>
    <mergeCell ref="A10:F10"/>
    <mergeCell ref="A11:F11"/>
    <mergeCell ref="A12:F12"/>
    <mergeCell ref="A13:F13"/>
    <mergeCell ref="A14:F14"/>
    <mergeCell ref="A15:F15"/>
    <mergeCell ref="A16:F16"/>
    <mergeCell ref="A17:F17"/>
    <mergeCell ref="A6:F6"/>
    <mergeCell ref="A1:Q1"/>
    <mergeCell ref="A2:F3"/>
    <mergeCell ref="G2:Q2"/>
    <mergeCell ref="A4:F4"/>
    <mergeCell ref="A5:F5"/>
  </mergeCells>
  <hyperlinks>
    <hyperlink ref="A2" r:id="rId1" display="SADR@AJI PROGRAMA"/>
  </hyperlinks>
  <printOptions horizontalCentered="1"/>
  <pageMargins left="0.59055118110236227" right="0" top="0.51181102362204722" bottom="0.31496062992125984" header="0.35433070866141736" footer="0.23622047244094491"/>
  <pageSetup paperSize="9" orientation="portrait" r:id="rId2"/>
  <headerFooter alignWithMargins="0">
    <oddFooter>&amp;A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sheetPr codeName="Sheet25"/>
  <dimension ref="A1:M43"/>
  <sheetViews>
    <sheetView topLeftCell="A10" workbookViewId="0">
      <selection sqref="A1:M32"/>
    </sheetView>
  </sheetViews>
  <sheetFormatPr defaultRowHeight="13.2"/>
  <cols>
    <col min="1" max="1" width="5.109375" style="88" customWidth="1"/>
    <col min="2" max="2" width="44.109375" style="88" customWidth="1"/>
    <col min="3" max="13" width="4.77734375" style="88" customWidth="1"/>
    <col min="14" max="256" width="9.33203125" style="88"/>
    <col min="257" max="257" width="5.109375" style="88" customWidth="1"/>
    <col min="258" max="258" width="44.109375" style="88" customWidth="1"/>
    <col min="259" max="269" width="4.77734375" style="88" customWidth="1"/>
    <col min="270" max="512" width="9.33203125" style="88"/>
    <col min="513" max="513" width="5.109375" style="88" customWidth="1"/>
    <col min="514" max="514" width="44.109375" style="88" customWidth="1"/>
    <col min="515" max="525" width="4.77734375" style="88" customWidth="1"/>
    <col min="526" max="768" width="9.33203125" style="88"/>
    <col min="769" max="769" width="5.109375" style="88" customWidth="1"/>
    <col min="770" max="770" width="44.109375" style="88" customWidth="1"/>
    <col min="771" max="781" width="4.77734375" style="88" customWidth="1"/>
    <col min="782" max="1024" width="9.33203125" style="88"/>
    <col min="1025" max="1025" width="5.109375" style="88" customWidth="1"/>
    <col min="1026" max="1026" width="44.109375" style="88" customWidth="1"/>
    <col min="1027" max="1037" width="4.77734375" style="88" customWidth="1"/>
    <col min="1038" max="1280" width="9.33203125" style="88"/>
    <col min="1281" max="1281" width="5.109375" style="88" customWidth="1"/>
    <col min="1282" max="1282" width="44.109375" style="88" customWidth="1"/>
    <col min="1283" max="1293" width="4.77734375" style="88" customWidth="1"/>
    <col min="1294" max="1536" width="9.33203125" style="88"/>
    <col min="1537" max="1537" width="5.109375" style="88" customWidth="1"/>
    <col min="1538" max="1538" width="44.109375" style="88" customWidth="1"/>
    <col min="1539" max="1549" width="4.77734375" style="88" customWidth="1"/>
    <col min="1550" max="1792" width="9.33203125" style="88"/>
    <col min="1793" max="1793" width="5.109375" style="88" customWidth="1"/>
    <col min="1794" max="1794" width="44.109375" style="88" customWidth="1"/>
    <col min="1795" max="1805" width="4.77734375" style="88" customWidth="1"/>
    <col min="1806" max="2048" width="9.33203125" style="88"/>
    <col min="2049" max="2049" width="5.109375" style="88" customWidth="1"/>
    <col min="2050" max="2050" width="44.109375" style="88" customWidth="1"/>
    <col min="2051" max="2061" width="4.77734375" style="88" customWidth="1"/>
    <col min="2062" max="2304" width="9.33203125" style="88"/>
    <col min="2305" max="2305" width="5.109375" style="88" customWidth="1"/>
    <col min="2306" max="2306" width="44.109375" style="88" customWidth="1"/>
    <col min="2307" max="2317" width="4.77734375" style="88" customWidth="1"/>
    <col min="2318" max="2560" width="9.33203125" style="88"/>
    <col min="2561" max="2561" width="5.109375" style="88" customWidth="1"/>
    <col min="2562" max="2562" width="44.109375" style="88" customWidth="1"/>
    <col min="2563" max="2573" width="4.77734375" style="88" customWidth="1"/>
    <col min="2574" max="2816" width="9.33203125" style="88"/>
    <col min="2817" max="2817" width="5.109375" style="88" customWidth="1"/>
    <col min="2818" max="2818" width="44.109375" style="88" customWidth="1"/>
    <col min="2819" max="2829" width="4.77734375" style="88" customWidth="1"/>
    <col min="2830" max="3072" width="9.33203125" style="88"/>
    <col min="3073" max="3073" width="5.109375" style="88" customWidth="1"/>
    <col min="3074" max="3074" width="44.109375" style="88" customWidth="1"/>
    <col min="3075" max="3085" width="4.77734375" style="88" customWidth="1"/>
    <col min="3086" max="3328" width="9.33203125" style="88"/>
    <col min="3329" max="3329" width="5.109375" style="88" customWidth="1"/>
    <col min="3330" max="3330" width="44.109375" style="88" customWidth="1"/>
    <col min="3331" max="3341" width="4.77734375" style="88" customWidth="1"/>
    <col min="3342" max="3584" width="9.33203125" style="88"/>
    <col min="3585" max="3585" width="5.109375" style="88" customWidth="1"/>
    <col min="3586" max="3586" width="44.109375" style="88" customWidth="1"/>
    <col min="3587" max="3597" width="4.77734375" style="88" customWidth="1"/>
    <col min="3598" max="3840" width="9.33203125" style="88"/>
    <col min="3841" max="3841" width="5.109375" style="88" customWidth="1"/>
    <col min="3842" max="3842" width="44.109375" style="88" customWidth="1"/>
    <col min="3843" max="3853" width="4.77734375" style="88" customWidth="1"/>
    <col min="3854" max="4096" width="9.33203125" style="88"/>
    <col min="4097" max="4097" width="5.109375" style="88" customWidth="1"/>
    <col min="4098" max="4098" width="44.109375" style="88" customWidth="1"/>
    <col min="4099" max="4109" width="4.77734375" style="88" customWidth="1"/>
    <col min="4110" max="4352" width="9.33203125" style="88"/>
    <col min="4353" max="4353" width="5.109375" style="88" customWidth="1"/>
    <col min="4354" max="4354" width="44.109375" style="88" customWidth="1"/>
    <col min="4355" max="4365" width="4.77734375" style="88" customWidth="1"/>
    <col min="4366" max="4608" width="9.33203125" style="88"/>
    <col min="4609" max="4609" width="5.109375" style="88" customWidth="1"/>
    <col min="4610" max="4610" width="44.109375" style="88" customWidth="1"/>
    <col min="4611" max="4621" width="4.77734375" style="88" customWidth="1"/>
    <col min="4622" max="4864" width="9.33203125" style="88"/>
    <col min="4865" max="4865" width="5.109375" style="88" customWidth="1"/>
    <col min="4866" max="4866" width="44.109375" style="88" customWidth="1"/>
    <col min="4867" max="4877" width="4.77734375" style="88" customWidth="1"/>
    <col min="4878" max="5120" width="9.33203125" style="88"/>
    <col min="5121" max="5121" width="5.109375" style="88" customWidth="1"/>
    <col min="5122" max="5122" width="44.109375" style="88" customWidth="1"/>
    <col min="5123" max="5133" width="4.77734375" style="88" customWidth="1"/>
    <col min="5134" max="5376" width="9.33203125" style="88"/>
    <col min="5377" max="5377" width="5.109375" style="88" customWidth="1"/>
    <col min="5378" max="5378" width="44.109375" style="88" customWidth="1"/>
    <col min="5379" max="5389" width="4.77734375" style="88" customWidth="1"/>
    <col min="5390" max="5632" width="9.33203125" style="88"/>
    <col min="5633" max="5633" width="5.109375" style="88" customWidth="1"/>
    <col min="5634" max="5634" width="44.109375" style="88" customWidth="1"/>
    <col min="5635" max="5645" width="4.77734375" style="88" customWidth="1"/>
    <col min="5646" max="5888" width="9.33203125" style="88"/>
    <col min="5889" max="5889" width="5.109375" style="88" customWidth="1"/>
    <col min="5890" max="5890" width="44.109375" style="88" customWidth="1"/>
    <col min="5891" max="5901" width="4.77734375" style="88" customWidth="1"/>
    <col min="5902" max="6144" width="9.33203125" style="88"/>
    <col min="6145" max="6145" width="5.109375" style="88" customWidth="1"/>
    <col min="6146" max="6146" width="44.109375" style="88" customWidth="1"/>
    <col min="6147" max="6157" width="4.77734375" style="88" customWidth="1"/>
    <col min="6158" max="6400" width="9.33203125" style="88"/>
    <col min="6401" max="6401" width="5.109375" style="88" customWidth="1"/>
    <col min="6402" max="6402" width="44.109375" style="88" customWidth="1"/>
    <col min="6403" max="6413" width="4.77734375" style="88" customWidth="1"/>
    <col min="6414" max="6656" width="9.33203125" style="88"/>
    <col min="6657" max="6657" width="5.109375" style="88" customWidth="1"/>
    <col min="6658" max="6658" width="44.109375" style="88" customWidth="1"/>
    <col min="6659" max="6669" width="4.77734375" style="88" customWidth="1"/>
    <col min="6670" max="6912" width="9.33203125" style="88"/>
    <col min="6913" max="6913" width="5.109375" style="88" customWidth="1"/>
    <col min="6914" max="6914" width="44.109375" style="88" customWidth="1"/>
    <col min="6915" max="6925" width="4.77734375" style="88" customWidth="1"/>
    <col min="6926" max="7168" width="9.33203125" style="88"/>
    <col min="7169" max="7169" width="5.109375" style="88" customWidth="1"/>
    <col min="7170" max="7170" width="44.109375" style="88" customWidth="1"/>
    <col min="7171" max="7181" width="4.77734375" style="88" customWidth="1"/>
    <col min="7182" max="7424" width="9.33203125" style="88"/>
    <col min="7425" max="7425" width="5.109375" style="88" customWidth="1"/>
    <col min="7426" max="7426" width="44.109375" style="88" customWidth="1"/>
    <col min="7427" max="7437" width="4.77734375" style="88" customWidth="1"/>
    <col min="7438" max="7680" width="9.33203125" style="88"/>
    <col min="7681" max="7681" width="5.109375" style="88" customWidth="1"/>
    <col min="7682" max="7682" width="44.109375" style="88" customWidth="1"/>
    <col min="7683" max="7693" width="4.77734375" style="88" customWidth="1"/>
    <col min="7694" max="7936" width="9.33203125" style="88"/>
    <col min="7937" max="7937" width="5.109375" style="88" customWidth="1"/>
    <col min="7938" max="7938" width="44.109375" style="88" customWidth="1"/>
    <col min="7939" max="7949" width="4.77734375" style="88" customWidth="1"/>
    <col min="7950" max="8192" width="9.33203125" style="88"/>
    <col min="8193" max="8193" width="5.109375" style="88" customWidth="1"/>
    <col min="8194" max="8194" width="44.109375" style="88" customWidth="1"/>
    <col min="8195" max="8205" width="4.77734375" style="88" customWidth="1"/>
    <col min="8206" max="8448" width="9.33203125" style="88"/>
    <col min="8449" max="8449" width="5.109375" style="88" customWidth="1"/>
    <col min="8450" max="8450" width="44.109375" style="88" customWidth="1"/>
    <col min="8451" max="8461" width="4.77734375" style="88" customWidth="1"/>
    <col min="8462" max="8704" width="9.33203125" style="88"/>
    <col min="8705" max="8705" width="5.109375" style="88" customWidth="1"/>
    <col min="8706" max="8706" width="44.109375" style="88" customWidth="1"/>
    <col min="8707" max="8717" width="4.77734375" style="88" customWidth="1"/>
    <col min="8718" max="8960" width="9.33203125" style="88"/>
    <col min="8961" max="8961" width="5.109375" style="88" customWidth="1"/>
    <col min="8962" max="8962" width="44.109375" style="88" customWidth="1"/>
    <col min="8963" max="8973" width="4.77734375" style="88" customWidth="1"/>
    <col min="8974" max="9216" width="9.33203125" style="88"/>
    <col min="9217" max="9217" width="5.109375" style="88" customWidth="1"/>
    <col min="9218" max="9218" width="44.109375" style="88" customWidth="1"/>
    <col min="9219" max="9229" width="4.77734375" style="88" customWidth="1"/>
    <col min="9230" max="9472" width="9.33203125" style="88"/>
    <col min="9473" max="9473" width="5.109375" style="88" customWidth="1"/>
    <col min="9474" max="9474" width="44.109375" style="88" customWidth="1"/>
    <col min="9475" max="9485" width="4.77734375" style="88" customWidth="1"/>
    <col min="9486" max="9728" width="9.33203125" style="88"/>
    <col min="9729" max="9729" width="5.109375" style="88" customWidth="1"/>
    <col min="9730" max="9730" width="44.109375" style="88" customWidth="1"/>
    <col min="9731" max="9741" width="4.77734375" style="88" customWidth="1"/>
    <col min="9742" max="9984" width="9.33203125" style="88"/>
    <col min="9985" max="9985" width="5.109375" style="88" customWidth="1"/>
    <col min="9986" max="9986" width="44.109375" style="88" customWidth="1"/>
    <col min="9987" max="9997" width="4.77734375" style="88" customWidth="1"/>
    <col min="9998" max="10240" width="9.33203125" style="88"/>
    <col min="10241" max="10241" width="5.109375" style="88" customWidth="1"/>
    <col min="10242" max="10242" width="44.109375" style="88" customWidth="1"/>
    <col min="10243" max="10253" width="4.77734375" style="88" customWidth="1"/>
    <col min="10254" max="10496" width="9.33203125" style="88"/>
    <col min="10497" max="10497" width="5.109375" style="88" customWidth="1"/>
    <col min="10498" max="10498" width="44.109375" style="88" customWidth="1"/>
    <col min="10499" max="10509" width="4.77734375" style="88" customWidth="1"/>
    <col min="10510" max="10752" width="9.33203125" style="88"/>
    <col min="10753" max="10753" width="5.109375" style="88" customWidth="1"/>
    <col min="10754" max="10754" width="44.109375" style="88" customWidth="1"/>
    <col min="10755" max="10765" width="4.77734375" style="88" customWidth="1"/>
    <col min="10766" max="11008" width="9.33203125" style="88"/>
    <col min="11009" max="11009" width="5.109375" style="88" customWidth="1"/>
    <col min="11010" max="11010" width="44.109375" style="88" customWidth="1"/>
    <col min="11011" max="11021" width="4.77734375" style="88" customWidth="1"/>
    <col min="11022" max="11264" width="9.33203125" style="88"/>
    <col min="11265" max="11265" width="5.109375" style="88" customWidth="1"/>
    <col min="11266" max="11266" width="44.109375" style="88" customWidth="1"/>
    <col min="11267" max="11277" width="4.77734375" style="88" customWidth="1"/>
    <col min="11278" max="11520" width="9.33203125" style="88"/>
    <col min="11521" max="11521" width="5.109375" style="88" customWidth="1"/>
    <col min="11522" max="11522" width="44.109375" style="88" customWidth="1"/>
    <col min="11523" max="11533" width="4.77734375" style="88" customWidth="1"/>
    <col min="11534" max="11776" width="9.33203125" style="88"/>
    <col min="11777" max="11777" width="5.109375" style="88" customWidth="1"/>
    <col min="11778" max="11778" width="44.109375" style="88" customWidth="1"/>
    <col min="11779" max="11789" width="4.77734375" style="88" customWidth="1"/>
    <col min="11790" max="12032" width="9.33203125" style="88"/>
    <col min="12033" max="12033" width="5.109375" style="88" customWidth="1"/>
    <col min="12034" max="12034" width="44.109375" style="88" customWidth="1"/>
    <col min="12035" max="12045" width="4.77734375" style="88" customWidth="1"/>
    <col min="12046" max="12288" width="9.33203125" style="88"/>
    <col min="12289" max="12289" width="5.109375" style="88" customWidth="1"/>
    <col min="12290" max="12290" width="44.109375" style="88" customWidth="1"/>
    <col min="12291" max="12301" width="4.77734375" style="88" customWidth="1"/>
    <col min="12302" max="12544" width="9.33203125" style="88"/>
    <col min="12545" max="12545" width="5.109375" style="88" customWidth="1"/>
    <col min="12546" max="12546" width="44.109375" style="88" customWidth="1"/>
    <col min="12547" max="12557" width="4.77734375" style="88" customWidth="1"/>
    <col min="12558" max="12800" width="9.33203125" style="88"/>
    <col min="12801" max="12801" width="5.109375" style="88" customWidth="1"/>
    <col min="12802" max="12802" width="44.109375" style="88" customWidth="1"/>
    <col min="12803" max="12813" width="4.77734375" style="88" customWidth="1"/>
    <col min="12814" max="13056" width="9.33203125" style="88"/>
    <col min="13057" max="13057" width="5.109375" style="88" customWidth="1"/>
    <col min="13058" max="13058" width="44.109375" style="88" customWidth="1"/>
    <col min="13059" max="13069" width="4.77734375" style="88" customWidth="1"/>
    <col min="13070" max="13312" width="9.33203125" style="88"/>
    <col min="13313" max="13313" width="5.109375" style="88" customWidth="1"/>
    <col min="13314" max="13314" width="44.109375" style="88" customWidth="1"/>
    <col min="13315" max="13325" width="4.77734375" style="88" customWidth="1"/>
    <col min="13326" max="13568" width="9.33203125" style="88"/>
    <col min="13569" max="13569" width="5.109375" style="88" customWidth="1"/>
    <col min="13570" max="13570" width="44.109375" style="88" customWidth="1"/>
    <col min="13571" max="13581" width="4.77734375" style="88" customWidth="1"/>
    <col min="13582" max="13824" width="9.33203125" style="88"/>
    <col min="13825" max="13825" width="5.109375" style="88" customWidth="1"/>
    <col min="13826" max="13826" width="44.109375" style="88" customWidth="1"/>
    <col min="13827" max="13837" width="4.77734375" style="88" customWidth="1"/>
    <col min="13838" max="14080" width="9.33203125" style="88"/>
    <col min="14081" max="14081" width="5.109375" style="88" customWidth="1"/>
    <col min="14082" max="14082" width="44.109375" style="88" customWidth="1"/>
    <col min="14083" max="14093" width="4.77734375" style="88" customWidth="1"/>
    <col min="14094" max="14336" width="9.33203125" style="88"/>
    <col min="14337" max="14337" width="5.109375" style="88" customWidth="1"/>
    <col min="14338" max="14338" width="44.109375" style="88" customWidth="1"/>
    <col min="14339" max="14349" width="4.77734375" style="88" customWidth="1"/>
    <col min="14350" max="14592" width="9.33203125" style="88"/>
    <col min="14593" max="14593" width="5.109375" style="88" customWidth="1"/>
    <col min="14594" max="14594" width="44.109375" style="88" customWidth="1"/>
    <col min="14595" max="14605" width="4.77734375" style="88" customWidth="1"/>
    <col min="14606" max="14848" width="9.33203125" style="88"/>
    <col min="14849" max="14849" width="5.109375" style="88" customWidth="1"/>
    <col min="14850" max="14850" width="44.109375" style="88" customWidth="1"/>
    <col min="14851" max="14861" width="4.77734375" style="88" customWidth="1"/>
    <col min="14862" max="15104" width="9.33203125" style="88"/>
    <col min="15105" max="15105" width="5.109375" style="88" customWidth="1"/>
    <col min="15106" max="15106" width="44.109375" style="88" customWidth="1"/>
    <col min="15107" max="15117" width="4.77734375" style="88" customWidth="1"/>
    <col min="15118" max="15360" width="9.33203125" style="88"/>
    <col min="15361" max="15361" width="5.109375" style="88" customWidth="1"/>
    <col min="15362" max="15362" width="44.109375" style="88" customWidth="1"/>
    <col min="15363" max="15373" width="4.77734375" style="88" customWidth="1"/>
    <col min="15374" max="15616" width="9.33203125" style="88"/>
    <col min="15617" max="15617" width="5.109375" style="88" customWidth="1"/>
    <col min="15618" max="15618" width="44.109375" style="88" customWidth="1"/>
    <col min="15619" max="15629" width="4.77734375" style="88" customWidth="1"/>
    <col min="15630" max="15872" width="9.33203125" style="88"/>
    <col min="15873" max="15873" width="5.109375" style="88" customWidth="1"/>
    <col min="15874" max="15874" width="44.109375" style="88" customWidth="1"/>
    <col min="15875" max="15885" width="4.77734375" style="88" customWidth="1"/>
    <col min="15886" max="16128" width="9.33203125" style="88"/>
    <col min="16129" max="16129" width="5.109375" style="88" customWidth="1"/>
    <col min="16130" max="16130" width="44.109375" style="88" customWidth="1"/>
    <col min="16131" max="16141" width="4.77734375" style="88" customWidth="1"/>
    <col min="16142" max="16384" width="9.33203125" style="88"/>
  </cols>
  <sheetData>
    <row r="1" spans="1:13" s="227" customFormat="1" ht="22.2" customHeight="1" thickBot="1">
      <c r="A1" s="1865" t="s">
        <v>517</v>
      </c>
      <c r="B1" s="1865"/>
      <c r="C1" s="1865"/>
      <c r="D1" s="1865"/>
      <c r="E1" s="1865"/>
      <c r="F1" s="1865"/>
      <c r="G1" s="1865"/>
      <c r="H1" s="1865"/>
      <c r="I1" s="1865"/>
      <c r="J1" s="1865"/>
      <c r="K1" s="1865"/>
      <c r="L1" s="1865"/>
      <c r="M1" s="1865"/>
    </row>
    <row r="2" spans="1:13" ht="20.100000000000001" customHeight="1" thickBot="1">
      <c r="A2" s="1866" t="s">
        <v>284</v>
      </c>
      <c r="B2" s="1867"/>
      <c r="C2" s="1866" t="s">
        <v>283</v>
      </c>
      <c r="D2" s="1870"/>
      <c r="E2" s="1870"/>
      <c r="F2" s="1870"/>
      <c r="G2" s="1870"/>
      <c r="H2" s="1870"/>
      <c r="I2" s="1870"/>
      <c r="J2" s="1870"/>
      <c r="K2" s="1870"/>
      <c r="L2" s="1870"/>
      <c r="M2" s="1867"/>
    </row>
    <row r="3" spans="1:13" ht="20.100000000000001" customHeight="1" thickBot="1">
      <c r="A3" s="1868"/>
      <c r="B3" s="1869"/>
      <c r="C3" s="520" t="s">
        <v>261</v>
      </c>
      <c r="D3" s="521" t="s">
        <v>262</v>
      </c>
      <c r="E3" s="521" t="s">
        <v>263</v>
      </c>
      <c r="F3" s="521" t="s">
        <v>264</v>
      </c>
      <c r="G3" s="521" t="s">
        <v>255</v>
      </c>
      <c r="H3" s="521" t="s">
        <v>256</v>
      </c>
      <c r="I3" s="521" t="s">
        <v>257</v>
      </c>
      <c r="J3" s="521" t="s">
        <v>258</v>
      </c>
      <c r="K3" s="521" t="s">
        <v>259</v>
      </c>
      <c r="L3" s="521" t="s">
        <v>265</v>
      </c>
      <c r="M3" s="522" t="s">
        <v>266</v>
      </c>
    </row>
    <row r="4" spans="1:13">
      <c r="A4" s="1863" t="s">
        <v>1412</v>
      </c>
      <c r="B4" s="1864"/>
      <c r="C4" s="673" t="s">
        <v>3</v>
      </c>
      <c r="D4" s="673"/>
      <c r="E4" s="673"/>
      <c r="F4" s="673"/>
      <c r="G4" s="673"/>
      <c r="H4" s="673"/>
      <c r="I4" s="673"/>
      <c r="J4" s="673"/>
      <c r="K4" s="673"/>
      <c r="L4" s="673"/>
      <c r="M4" s="674"/>
    </row>
    <row r="5" spans="1:13">
      <c r="A5" s="1863" t="s">
        <v>1413</v>
      </c>
      <c r="B5" s="1864"/>
      <c r="C5" s="673" t="s">
        <v>3</v>
      </c>
      <c r="D5" s="673"/>
      <c r="E5" s="673"/>
      <c r="F5" s="673"/>
      <c r="G5" s="673"/>
      <c r="H5" s="673"/>
      <c r="I5" s="673"/>
      <c r="J5" s="673"/>
      <c r="K5" s="673"/>
      <c r="L5" s="673"/>
      <c r="M5" s="674"/>
    </row>
    <row r="6" spans="1:13">
      <c r="A6" s="1863" t="s">
        <v>1414</v>
      </c>
      <c r="B6" s="1864"/>
      <c r="C6" s="673"/>
      <c r="D6" s="673"/>
      <c r="E6" s="673"/>
      <c r="F6" s="673"/>
      <c r="G6" s="673"/>
      <c r="H6" s="673"/>
      <c r="I6" s="673"/>
      <c r="J6" s="673"/>
      <c r="K6" s="673"/>
      <c r="L6" s="673" t="s">
        <v>3</v>
      </c>
      <c r="M6" s="674"/>
    </row>
    <row r="7" spans="1:13">
      <c r="A7" s="1863" t="s">
        <v>1415</v>
      </c>
      <c r="B7" s="1864"/>
      <c r="C7" s="673"/>
      <c r="D7" s="673" t="s">
        <v>3</v>
      </c>
      <c r="E7" s="673" t="s">
        <v>3</v>
      </c>
      <c r="F7" s="673" t="s">
        <v>3</v>
      </c>
      <c r="G7" s="673"/>
      <c r="H7" s="673"/>
      <c r="I7" s="673"/>
      <c r="J7" s="673"/>
      <c r="K7" s="673"/>
      <c r="L7" s="673"/>
      <c r="M7" s="674"/>
    </row>
    <row r="8" spans="1:13">
      <c r="A8" s="1863" t="s">
        <v>1416</v>
      </c>
      <c r="B8" s="1864"/>
      <c r="C8" s="673" t="s">
        <v>3</v>
      </c>
      <c r="D8" s="673" t="s">
        <v>3</v>
      </c>
      <c r="E8" s="673" t="s">
        <v>3</v>
      </c>
      <c r="F8" s="673" t="s">
        <v>3</v>
      </c>
      <c r="G8" s="673" t="s">
        <v>3</v>
      </c>
      <c r="H8" s="673" t="s">
        <v>3</v>
      </c>
      <c r="I8" s="673" t="s">
        <v>3</v>
      </c>
      <c r="J8" s="673" t="s">
        <v>3</v>
      </c>
      <c r="K8" s="673" t="s">
        <v>3</v>
      </c>
      <c r="L8" s="673" t="s">
        <v>3</v>
      </c>
      <c r="M8" s="674"/>
    </row>
    <row r="9" spans="1:13">
      <c r="A9" s="1863" t="s">
        <v>1417</v>
      </c>
      <c r="B9" s="1864"/>
      <c r="C9" s="673" t="s">
        <v>3</v>
      </c>
      <c r="D9" s="673" t="s">
        <v>3</v>
      </c>
      <c r="E9" s="673" t="s">
        <v>3</v>
      </c>
      <c r="F9" s="673" t="s">
        <v>3</v>
      </c>
      <c r="G9" s="673" t="s">
        <v>3</v>
      </c>
      <c r="H9" s="673" t="s">
        <v>3</v>
      </c>
      <c r="I9" s="673" t="s">
        <v>3</v>
      </c>
      <c r="J9" s="673" t="s">
        <v>3</v>
      </c>
      <c r="K9" s="673" t="s">
        <v>3</v>
      </c>
      <c r="L9" s="673" t="s">
        <v>3</v>
      </c>
      <c r="M9" s="674"/>
    </row>
    <row r="10" spans="1:13">
      <c r="A10" s="1863" t="s">
        <v>1418</v>
      </c>
      <c r="B10" s="1864"/>
      <c r="C10" s="673" t="s">
        <v>3</v>
      </c>
      <c r="D10" s="673"/>
      <c r="E10" s="673" t="s">
        <v>3</v>
      </c>
      <c r="F10" s="673" t="s">
        <v>3</v>
      </c>
      <c r="G10" s="673"/>
      <c r="H10" s="673" t="s">
        <v>3</v>
      </c>
      <c r="I10" s="673"/>
      <c r="J10" s="673" t="s">
        <v>3</v>
      </c>
      <c r="K10" s="673"/>
      <c r="L10" s="673" t="s">
        <v>3</v>
      </c>
      <c r="M10" s="674"/>
    </row>
    <row r="11" spans="1:13">
      <c r="A11" s="1863" t="s">
        <v>1419</v>
      </c>
      <c r="B11" s="1864"/>
      <c r="C11" s="673" t="s">
        <v>3</v>
      </c>
      <c r="D11" s="673" t="s">
        <v>3</v>
      </c>
      <c r="E11" s="673" t="s">
        <v>3</v>
      </c>
      <c r="F11" s="673" t="s">
        <v>3</v>
      </c>
      <c r="G11" s="673" t="s">
        <v>3</v>
      </c>
      <c r="H11" s="673" t="s">
        <v>3</v>
      </c>
      <c r="I11" s="673" t="s">
        <v>3</v>
      </c>
      <c r="J11" s="673" t="s">
        <v>3</v>
      </c>
      <c r="K11" s="673" t="s">
        <v>3</v>
      </c>
      <c r="L11" s="673" t="s">
        <v>3</v>
      </c>
      <c r="M11" s="674"/>
    </row>
    <row r="12" spans="1:13">
      <c r="A12" s="1863" t="s">
        <v>1420</v>
      </c>
      <c r="B12" s="1864"/>
      <c r="C12" s="673" t="s">
        <v>3</v>
      </c>
      <c r="D12" s="673" t="s">
        <v>3</v>
      </c>
      <c r="E12" s="673" t="s">
        <v>3</v>
      </c>
      <c r="F12" s="673" t="s">
        <v>3</v>
      </c>
      <c r="G12" s="673" t="s">
        <v>3</v>
      </c>
      <c r="H12" s="673" t="s">
        <v>3</v>
      </c>
      <c r="I12" s="673" t="s">
        <v>3</v>
      </c>
      <c r="J12" s="673" t="s">
        <v>3</v>
      </c>
      <c r="K12" s="673" t="s">
        <v>3</v>
      </c>
      <c r="L12" s="673" t="s">
        <v>3</v>
      </c>
      <c r="M12" s="674"/>
    </row>
    <row r="13" spans="1:13">
      <c r="A13" s="1863" t="s">
        <v>1421</v>
      </c>
      <c r="B13" s="1864"/>
      <c r="C13" s="673"/>
      <c r="D13" s="673"/>
      <c r="E13" s="673" t="s">
        <v>3</v>
      </c>
      <c r="F13" s="673"/>
      <c r="G13" s="673"/>
      <c r="H13" s="673"/>
      <c r="I13" s="673"/>
      <c r="J13" s="673" t="s">
        <v>3</v>
      </c>
      <c r="K13" s="673" t="s">
        <v>3</v>
      </c>
      <c r="L13" s="673"/>
      <c r="M13" s="674"/>
    </row>
    <row r="14" spans="1:13">
      <c r="A14" s="1863" t="s">
        <v>1422</v>
      </c>
      <c r="B14" s="1864"/>
      <c r="C14" s="673"/>
      <c r="D14" s="673" t="s">
        <v>3</v>
      </c>
      <c r="E14" s="673" t="s">
        <v>3</v>
      </c>
      <c r="F14" s="673" t="s">
        <v>3</v>
      </c>
      <c r="G14" s="673" t="s">
        <v>3</v>
      </c>
      <c r="H14" s="673" t="s">
        <v>3</v>
      </c>
      <c r="I14" s="673" t="s">
        <v>3</v>
      </c>
      <c r="J14" s="673" t="s">
        <v>3</v>
      </c>
      <c r="K14" s="673" t="s">
        <v>3</v>
      </c>
      <c r="L14" s="673"/>
      <c r="M14" s="674"/>
    </row>
    <row r="15" spans="1:13">
      <c r="A15" s="1863" t="s">
        <v>1423</v>
      </c>
      <c r="B15" s="1864"/>
      <c r="C15" s="673" t="s">
        <v>3</v>
      </c>
      <c r="D15" s="673" t="s">
        <v>3</v>
      </c>
      <c r="E15" s="673" t="s">
        <v>3</v>
      </c>
      <c r="F15" s="673" t="s">
        <v>3</v>
      </c>
      <c r="G15" s="673" t="s">
        <v>3</v>
      </c>
      <c r="H15" s="673" t="s">
        <v>3</v>
      </c>
      <c r="I15" s="673" t="s">
        <v>3</v>
      </c>
      <c r="J15" s="673" t="s">
        <v>3</v>
      </c>
      <c r="K15" s="673" t="s">
        <v>3</v>
      </c>
      <c r="L15" s="673" t="s">
        <v>3</v>
      </c>
      <c r="M15" s="674"/>
    </row>
    <row r="16" spans="1:13">
      <c r="A16" s="1863" t="s">
        <v>1424</v>
      </c>
      <c r="B16" s="1864"/>
      <c r="C16" s="675" t="s">
        <v>3</v>
      </c>
      <c r="D16" s="675" t="s">
        <v>3</v>
      </c>
      <c r="E16" s="675"/>
      <c r="F16" s="675" t="s">
        <v>3</v>
      </c>
      <c r="G16" s="675"/>
      <c r="H16" s="675"/>
      <c r="I16" s="675"/>
      <c r="J16" s="675"/>
      <c r="K16" s="675"/>
      <c r="L16" s="675" t="s">
        <v>3</v>
      </c>
      <c r="M16" s="676" t="s">
        <v>3</v>
      </c>
    </row>
    <row r="17" spans="1:13">
      <c r="A17" s="1863" t="s">
        <v>1425</v>
      </c>
      <c r="B17" s="1864"/>
      <c r="C17" s="675" t="s">
        <v>3</v>
      </c>
      <c r="D17" s="675" t="s">
        <v>3</v>
      </c>
      <c r="E17" s="675" t="s">
        <v>3</v>
      </c>
      <c r="F17" s="675" t="s">
        <v>3</v>
      </c>
      <c r="G17" s="675" t="s">
        <v>3</v>
      </c>
      <c r="H17" s="675" t="s">
        <v>3</v>
      </c>
      <c r="I17" s="675" t="s">
        <v>3</v>
      </c>
      <c r="J17" s="675" t="s">
        <v>3</v>
      </c>
      <c r="K17" s="675" t="s">
        <v>3</v>
      </c>
      <c r="L17" s="675" t="s">
        <v>3</v>
      </c>
      <c r="M17" s="676" t="s">
        <v>3</v>
      </c>
    </row>
    <row r="18" spans="1:13">
      <c r="A18" s="1863" t="s">
        <v>1407</v>
      </c>
      <c r="B18" s="1864"/>
      <c r="C18" s="675" t="s">
        <v>3</v>
      </c>
      <c r="D18" s="675" t="s">
        <v>3</v>
      </c>
      <c r="E18" s="675" t="s">
        <v>3</v>
      </c>
      <c r="F18" s="675" t="s">
        <v>3</v>
      </c>
      <c r="G18" s="675" t="s">
        <v>3</v>
      </c>
      <c r="H18" s="675" t="s">
        <v>3</v>
      </c>
      <c r="I18" s="675" t="s">
        <v>3</v>
      </c>
      <c r="J18" s="675" t="s">
        <v>3</v>
      </c>
      <c r="K18" s="675" t="s">
        <v>3</v>
      </c>
      <c r="L18" s="675" t="s">
        <v>3</v>
      </c>
      <c r="M18" s="676" t="s">
        <v>3</v>
      </c>
    </row>
    <row r="19" spans="1:13">
      <c r="A19" s="1863" t="s">
        <v>1426</v>
      </c>
      <c r="B19" s="1864"/>
      <c r="C19" s="675" t="s">
        <v>3</v>
      </c>
      <c r="D19" s="675" t="s">
        <v>3</v>
      </c>
      <c r="E19" s="675" t="s">
        <v>3</v>
      </c>
      <c r="F19" s="675" t="s">
        <v>3</v>
      </c>
      <c r="G19" s="675" t="s">
        <v>3</v>
      </c>
      <c r="H19" s="675" t="s">
        <v>3</v>
      </c>
      <c r="I19" s="675" t="s">
        <v>3</v>
      </c>
      <c r="J19" s="675" t="s">
        <v>3</v>
      </c>
      <c r="K19" s="675" t="s">
        <v>3</v>
      </c>
      <c r="L19" s="675" t="s">
        <v>3</v>
      </c>
      <c r="M19" s="676" t="s">
        <v>3</v>
      </c>
    </row>
    <row r="20" spans="1:13">
      <c r="A20" s="1863" t="s">
        <v>1427</v>
      </c>
      <c r="B20" s="1864"/>
      <c r="C20" s="675"/>
      <c r="D20" s="675" t="s">
        <v>3</v>
      </c>
      <c r="E20" s="675" t="s">
        <v>3</v>
      </c>
      <c r="F20" s="675" t="s">
        <v>3</v>
      </c>
      <c r="G20" s="675" t="s">
        <v>3</v>
      </c>
      <c r="H20" s="675" t="s">
        <v>3</v>
      </c>
      <c r="I20" s="675" t="s">
        <v>3</v>
      </c>
      <c r="J20" s="675" t="s">
        <v>3</v>
      </c>
      <c r="K20" s="675" t="s">
        <v>3</v>
      </c>
      <c r="L20" s="675" t="s">
        <v>3</v>
      </c>
      <c r="M20" s="676"/>
    </row>
    <row r="21" spans="1:13">
      <c r="A21" s="1863" t="s">
        <v>1428</v>
      </c>
      <c r="B21" s="1864"/>
      <c r="C21" s="675" t="s">
        <v>3</v>
      </c>
      <c r="D21" s="675" t="s">
        <v>3</v>
      </c>
      <c r="E21" s="675" t="s">
        <v>3</v>
      </c>
      <c r="F21" s="675" t="s">
        <v>3</v>
      </c>
      <c r="G21" s="675" t="s">
        <v>3</v>
      </c>
      <c r="H21" s="675" t="s">
        <v>3</v>
      </c>
      <c r="I21" s="675" t="s">
        <v>3</v>
      </c>
      <c r="J21" s="675" t="s">
        <v>3</v>
      </c>
      <c r="K21" s="675" t="s">
        <v>3</v>
      </c>
      <c r="L21" s="675" t="s">
        <v>3</v>
      </c>
      <c r="M21" s="676" t="s">
        <v>3</v>
      </c>
    </row>
    <row r="22" spans="1:13">
      <c r="A22" s="1863" t="s">
        <v>1429</v>
      </c>
      <c r="B22" s="1871"/>
      <c r="C22" s="675" t="s">
        <v>3</v>
      </c>
      <c r="D22" s="675"/>
      <c r="E22" s="675"/>
      <c r="F22" s="675" t="s">
        <v>3</v>
      </c>
      <c r="G22" s="675" t="s">
        <v>3</v>
      </c>
      <c r="H22" s="675"/>
      <c r="I22" s="675" t="s">
        <v>3</v>
      </c>
      <c r="J22" s="675"/>
      <c r="K22" s="675"/>
      <c r="L22" s="675" t="s">
        <v>3</v>
      </c>
      <c r="M22" s="676" t="s">
        <v>3</v>
      </c>
    </row>
    <row r="23" spans="1:13">
      <c r="A23" s="1872" t="s">
        <v>1430</v>
      </c>
      <c r="B23" s="1873"/>
      <c r="C23" s="675" t="s">
        <v>3</v>
      </c>
      <c r="D23" s="675"/>
      <c r="E23" s="675"/>
      <c r="F23" s="675"/>
      <c r="G23" s="675"/>
      <c r="H23" s="675"/>
      <c r="I23" s="675"/>
      <c r="J23" s="675"/>
      <c r="K23" s="675"/>
      <c r="L23" s="675"/>
      <c r="M23" s="676" t="s">
        <v>3</v>
      </c>
    </row>
    <row r="24" spans="1:13">
      <c r="A24" s="1863" t="s">
        <v>1431</v>
      </c>
      <c r="B24" s="1864"/>
      <c r="C24" s="675" t="s">
        <v>3</v>
      </c>
      <c r="D24" s="675" t="s">
        <v>3</v>
      </c>
      <c r="E24" s="675"/>
      <c r="F24" s="675"/>
      <c r="G24" s="675"/>
      <c r="H24" s="675"/>
      <c r="I24" s="675"/>
      <c r="J24" s="675"/>
      <c r="K24" s="675"/>
      <c r="L24" s="675"/>
      <c r="M24" s="676" t="s">
        <v>3</v>
      </c>
    </row>
    <row r="25" spans="1:13">
      <c r="A25" s="1863" t="s">
        <v>1432</v>
      </c>
      <c r="B25" s="1864"/>
      <c r="C25" s="675" t="s">
        <v>3</v>
      </c>
      <c r="D25" s="675"/>
      <c r="E25" s="675" t="s">
        <v>3</v>
      </c>
      <c r="F25" s="675"/>
      <c r="G25" s="675"/>
      <c r="H25" s="675"/>
      <c r="I25" s="675"/>
      <c r="J25" s="675" t="s">
        <v>3</v>
      </c>
      <c r="K25" s="675"/>
      <c r="L25" s="675"/>
      <c r="M25" s="676" t="s">
        <v>3</v>
      </c>
    </row>
    <row r="26" spans="1:13">
      <c r="A26" s="1876" t="s">
        <v>1433</v>
      </c>
      <c r="B26" s="1877"/>
      <c r="C26" s="675" t="s">
        <v>3</v>
      </c>
      <c r="D26" s="675" t="s">
        <v>3</v>
      </c>
      <c r="E26" s="675" t="s">
        <v>3</v>
      </c>
      <c r="F26" s="675" t="s">
        <v>3</v>
      </c>
      <c r="G26" s="675" t="s">
        <v>3</v>
      </c>
      <c r="H26" s="675" t="s">
        <v>3</v>
      </c>
      <c r="I26" s="675" t="s">
        <v>3</v>
      </c>
      <c r="J26" s="675" t="s">
        <v>3</v>
      </c>
      <c r="K26" s="675" t="s">
        <v>3</v>
      </c>
      <c r="L26" s="675" t="s">
        <v>3</v>
      </c>
      <c r="M26" s="676" t="s">
        <v>3</v>
      </c>
    </row>
    <row r="27" spans="1:13">
      <c r="A27" s="1876" t="s">
        <v>1434</v>
      </c>
      <c r="B27" s="1877"/>
      <c r="C27" s="675" t="s">
        <v>3</v>
      </c>
      <c r="D27" s="675" t="s">
        <v>3</v>
      </c>
      <c r="E27" s="675"/>
      <c r="F27" s="675" t="s">
        <v>3</v>
      </c>
      <c r="G27" s="675" t="s">
        <v>3</v>
      </c>
      <c r="H27" s="675"/>
      <c r="I27" s="675" t="s">
        <v>3</v>
      </c>
      <c r="J27" s="675" t="s">
        <v>3</v>
      </c>
      <c r="K27" s="675" t="s">
        <v>3</v>
      </c>
      <c r="L27" s="675" t="s">
        <v>3</v>
      </c>
      <c r="M27" s="676" t="s">
        <v>3</v>
      </c>
    </row>
    <row r="28" spans="1:13">
      <c r="A28" s="1876" t="s">
        <v>1435</v>
      </c>
      <c r="B28" s="1877"/>
      <c r="C28" s="675" t="s">
        <v>3</v>
      </c>
      <c r="D28" s="675" t="s">
        <v>3</v>
      </c>
      <c r="E28" s="675"/>
      <c r="F28" s="675"/>
      <c r="G28" s="675"/>
      <c r="H28" s="675"/>
      <c r="I28" s="675" t="s">
        <v>3</v>
      </c>
      <c r="J28" s="675"/>
      <c r="K28" s="675"/>
      <c r="L28" s="675"/>
      <c r="M28" s="676" t="s">
        <v>3</v>
      </c>
    </row>
    <row r="29" spans="1:13">
      <c r="A29" s="1876" t="s">
        <v>1436</v>
      </c>
      <c r="B29" s="1877"/>
      <c r="C29" s="675"/>
      <c r="D29" s="675" t="s">
        <v>3</v>
      </c>
      <c r="E29" s="675" t="s">
        <v>3</v>
      </c>
      <c r="F29" s="675"/>
      <c r="G29" s="675"/>
      <c r="H29" s="675"/>
      <c r="I29" s="675"/>
      <c r="J29" s="675" t="s">
        <v>3</v>
      </c>
      <c r="K29" s="675" t="s">
        <v>3</v>
      </c>
      <c r="L29" s="675"/>
      <c r="M29" s="676"/>
    </row>
    <row r="30" spans="1:13">
      <c r="A30" s="1876" t="s">
        <v>1437</v>
      </c>
      <c r="B30" s="1877"/>
      <c r="C30" s="675" t="s">
        <v>3</v>
      </c>
      <c r="D30" s="675" t="s">
        <v>3</v>
      </c>
      <c r="E30" s="675" t="s">
        <v>3</v>
      </c>
      <c r="F30" s="675" t="s">
        <v>3</v>
      </c>
      <c r="G30" s="675" t="s">
        <v>3</v>
      </c>
      <c r="H30" s="675" t="s">
        <v>3</v>
      </c>
      <c r="I30" s="675" t="s">
        <v>3</v>
      </c>
      <c r="J30" s="675" t="s">
        <v>3</v>
      </c>
      <c r="K30" s="675" t="s">
        <v>3</v>
      </c>
      <c r="L30" s="675" t="s">
        <v>3</v>
      </c>
      <c r="M30" s="676" t="s">
        <v>3</v>
      </c>
    </row>
    <row r="31" spans="1:13">
      <c r="A31" s="1876" t="s">
        <v>1438</v>
      </c>
      <c r="B31" s="1878"/>
      <c r="C31" s="675" t="s">
        <v>3</v>
      </c>
      <c r="D31" s="675"/>
      <c r="E31" s="675" t="s">
        <v>3</v>
      </c>
      <c r="F31" s="675" t="s">
        <v>3</v>
      </c>
      <c r="G31" s="675" t="s">
        <v>3</v>
      </c>
      <c r="H31" s="675" t="s">
        <v>3</v>
      </c>
      <c r="I31" s="675" t="s">
        <v>3</v>
      </c>
      <c r="J31" s="675" t="s">
        <v>3</v>
      </c>
      <c r="K31" s="675" t="s">
        <v>3</v>
      </c>
      <c r="L31" s="675" t="s">
        <v>3</v>
      </c>
      <c r="M31" s="676" t="s">
        <v>3</v>
      </c>
    </row>
    <row r="32" spans="1:13">
      <c r="A32" s="1879" t="s">
        <v>1439</v>
      </c>
      <c r="B32" s="1880"/>
      <c r="C32" s="675" t="s">
        <v>3</v>
      </c>
      <c r="D32" s="675"/>
      <c r="E32" s="675" t="s">
        <v>3</v>
      </c>
      <c r="F32" s="675" t="s">
        <v>3</v>
      </c>
      <c r="G32" s="675" t="s">
        <v>3</v>
      </c>
      <c r="H32" s="675" t="s">
        <v>3</v>
      </c>
      <c r="I32" s="675" t="s">
        <v>3</v>
      </c>
      <c r="J32" s="675" t="s">
        <v>3</v>
      </c>
      <c r="K32" s="675" t="s">
        <v>3</v>
      </c>
      <c r="L32" s="675" t="s">
        <v>3</v>
      </c>
      <c r="M32" s="676" t="s">
        <v>3</v>
      </c>
    </row>
    <row r="33" spans="1:13">
      <c r="A33" s="1874"/>
      <c r="B33" s="1875"/>
      <c r="C33" s="231"/>
      <c r="D33" s="232"/>
      <c r="E33" s="232"/>
      <c r="F33" s="232"/>
      <c r="G33" s="232"/>
      <c r="H33" s="232"/>
      <c r="I33" s="232"/>
      <c r="J33" s="232"/>
      <c r="K33" s="232"/>
      <c r="L33" s="232"/>
      <c r="M33" s="226"/>
    </row>
    <row r="34" spans="1:13">
      <c r="A34" s="1874"/>
      <c r="B34" s="1875"/>
      <c r="C34" s="231"/>
      <c r="D34" s="232"/>
      <c r="E34" s="232"/>
      <c r="F34" s="232"/>
      <c r="G34" s="232"/>
      <c r="H34" s="232"/>
      <c r="I34" s="232"/>
      <c r="J34" s="232"/>
      <c r="K34" s="232"/>
      <c r="L34" s="232"/>
      <c r="M34" s="226"/>
    </row>
    <row r="35" spans="1:13">
      <c r="A35" s="237"/>
      <c r="B35" s="228"/>
      <c r="C35" s="231"/>
      <c r="D35" s="232"/>
      <c r="E35" s="232"/>
      <c r="F35" s="232"/>
      <c r="G35" s="232"/>
      <c r="H35" s="232"/>
      <c r="I35" s="232"/>
      <c r="J35" s="232"/>
      <c r="K35" s="232"/>
      <c r="L35" s="232"/>
      <c r="M35" s="226"/>
    </row>
    <row r="36" spans="1:13">
      <c r="A36" s="1874"/>
      <c r="B36" s="1875"/>
      <c r="C36" s="231"/>
      <c r="D36" s="232"/>
      <c r="E36" s="232"/>
      <c r="F36" s="232"/>
      <c r="G36" s="232"/>
      <c r="H36" s="232"/>
      <c r="I36" s="232"/>
      <c r="J36" s="232"/>
      <c r="K36" s="232"/>
      <c r="L36" s="232"/>
      <c r="M36" s="226"/>
    </row>
    <row r="37" spans="1:13">
      <c r="A37" s="1881"/>
      <c r="B37" s="1882"/>
      <c r="C37" s="610"/>
      <c r="D37" s="235"/>
      <c r="E37" s="235"/>
      <c r="F37" s="235"/>
      <c r="G37" s="235"/>
      <c r="H37" s="235"/>
      <c r="I37" s="235"/>
      <c r="J37" s="235"/>
      <c r="K37" s="235"/>
      <c r="L37" s="235"/>
      <c r="M37" s="236"/>
    </row>
    <row r="38" spans="1:13">
      <c r="A38" s="1874"/>
      <c r="B38" s="1875"/>
      <c r="C38" s="231"/>
      <c r="D38" s="232"/>
      <c r="E38" s="232"/>
      <c r="F38" s="232"/>
      <c r="G38" s="232"/>
      <c r="H38" s="232"/>
      <c r="I38" s="232"/>
      <c r="J38" s="232"/>
      <c r="K38" s="232"/>
      <c r="L38" s="232"/>
      <c r="M38" s="226"/>
    </row>
    <row r="39" spans="1:13">
      <c r="A39" s="1881"/>
      <c r="B39" s="1882"/>
      <c r="C39" s="610"/>
      <c r="D39" s="235"/>
      <c r="E39" s="235"/>
      <c r="F39" s="235"/>
      <c r="G39" s="235"/>
      <c r="H39" s="235"/>
      <c r="I39" s="235"/>
      <c r="J39" s="235"/>
      <c r="K39" s="235"/>
      <c r="L39" s="235"/>
      <c r="M39" s="611"/>
    </row>
    <row r="40" spans="1:13">
      <c r="A40" s="1874"/>
      <c r="B40" s="1875"/>
      <c r="C40" s="231"/>
      <c r="D40" s="232"/>
      <c r="E40" s="232"/>
      <c r="F40" s="232"/>
      <c r="G40" s="232"/>
      <c r="H40" s="232"/>
      <c r="I40" s="232"/>
      <c r="J40" s="232"/>
      <c r="K40" s="232"/>
      <c r="L40" s="232"/>
      <c r="M40" s="226"/>
    </row>
    <row r="41" spans="1:13">
      <c r="A41" s="1874"/>
      <c r="B41" s="1875"/>
      <c r="C41" s="231"/>
      <c r="D41" s="232"/>
      <c r="E41" s="232"/>
      <c r="F41" s="232"/>
      <c r="G41" s="232"/>
      <c r="H41" s="232"/>
      <c r="I41" s="232"/>
      <c r="J41" s="232"/>
      <c r="K41" s="232"/>
      <c r="L41" s="232"/>
      <c r="M41" s="226"/>
    </row>
    <row r="42" spans="1:13">
      <c r="A42" s="1874"/>
      <c r="B42" s="1875"/>
      <c r="C42" s="231"/>
      <c r="D42" s="232"/>
      <c r="E42" s="232"/>
      <c r="F42" s="232"/>
      <c r="G42" s="232"/>
      <c r="H42" s="232"/>
      <c r="I42" s="232"/>
      <c r="J42" s="232"/>
      <c r="K42" s="232"/>
      <c r="L42" s="232"/>
      <c r="M42" s="226"/>
    </row>
    <row r="43" spans="1:13" ht="13.8" thickBot="1">
      <c r="A43" s="1883"/>
      <c r="B43" s="1884"/>
      <c r="C43" s="238"/>
      <c r="D43" s="234"/>
      <c r="E43" s="234"/>
      <c r="F43" s="234"/>
      <c r="G43" s="234"/>
      <c r="H43" s="234"/>
      <c r="I43" s="234"/>
      <c r="J43" s="234"/>
      <c r="K43" s="234"/>
      <c r="L43" s="234"/>
      <c r="M43" s="233"/>
    </row>
  </sheetData>
  <mergeCells count="42">
    <mergeCell ref="A39:B39"/>
    <mergeCell ref="A40:B40"/>
    <mergeCell ref="A41:B41"/>
    <mergeCell ref="A42:B42"/>
    <mergeCell ref="A43:B43"/>
    <mergeCell ref="A38:B38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6:B36"/>
    <mergeCell ref="A37:B37"/>
    <mergeCell ref="A25:B25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13:B13"/>
    <mergeCell ref="A1:M1"/>
    <mergeCell ref="A2:B3"/>
    <mergeCell ref="C2:M2"/>
    <mergeCell ref="A4:B4"/>
    <mergeCell ref="A5:B5"/>
    <mergeCell ref="A6:B6"/>
    <mergeCell ref="A7:B7"/>
    <mergeCell ref="A8:B8"/>
    <mergeCell ref="A9:B9"/>
    <mergeCell ref="A10:B10"/>
    <mergeCell ref="A11:B11"/>
    <mergeCell ref="A12:B12"/>
  </mergeCells>
  <printOptions horizontalCentered="1"/>
  <pageMargins left="0.5" right="0.5" top="0.5" bottom="0.5" header="0.25" footer="0.25"/>
  <pageSetup paperSize="9" orientation="portrait" horizontalDpi="180" verticalDpi="18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>
  <sheetPr codeName="Sheet26"/>
  <dimension ref="A1:R36"/>
  <sheetViews>
    <sheetView topLeftCell="A13" workbookViewId="0">
      <selection activeCell="T30" sqref="T30"/>
    </sheetView>
  </sheetViews>
  <sheetFormatPr defaultColWidth="9.33203125" defaultRowHeight="15.6"/>
  <cols>
    <col min="1" max="6" width="6.44140625" style="510" customWidth="1"/>
    <col min="7" max="18" width="5.77734375" style="511" customWidth="1"/>
    <col min="19" max="16384" width="9.33203125" style="510"/>
  </cols>
  <sheetData>
    <row r="1" spans="1:18" ht="24.75" customHeight="1" thickBot="1">
      <c r="A1" s="1886" t="s">
        <v>516</v>
      </c>
      <c r="B1" s="1886"/>
      <c r="C1" s="1886"/>
      <c r="D1" s="1886"/>
      <c r="E1" s="1886"/>
      <c r="F1" s="1886"/>
      <c r="G1" s="1886"/>
      <c r="H1" s="1886"/>
      <c r="I1" s="1886"/>
      <c r="J1" s="1886"/>
      <c r="K1" s="1886"/>
      <c r="L1" s="1886"/>
      <c r="M1" s="1886"/>
      <c r="N1" s="1886"/>
      <c r="O1" s="1886"/>
      <c r="P1" s="1886"/>
      <c r="Q1" s="1886"/>
      <c r="R1" s="1886"/>
    </row>
    <row r="2" spans="1:18" ht="13.2">
      <c r="A2" s="1852" t="s">
        <v>284</v>
      </c>
      <c r="B2" s="1853"/>
      <c r="C2" s="1853"/>
      <c r="D2" s="1853"/>
      <c r="E2" s="1853"/>
      <c r="F2" s="1853"/>
      <c r="G2" s="1856" t="s">
        <v>283</v>
      </c>
      <c r="H2" s="1856"/>
      <c r="I2" s="1856"/>
      <c r="J2" s="1856"/>
      <c r="K2" s="1856"/>
      <c r="L2" s="1856"/>
      <c r="M2" s="1856"/>
      <c r="N2" s="1856"/>
      <c r="O2" s="1856"/>
      <c r="P2" s="1856"/>
      <c r="Q2" s="1887"/>
      <c r="R2" s="1857"/>
    </row>
    <row r="3" spans="1:18" ht="13.2">
      <c r="A3" s="1854"/>
      <c r="B3" s="1855"/>
      <c r="C3" s="1855"/>
      <c r="D3" s="1855"/>
      <c r="E3" s="1855"/>
      <c r="F3" s="1855"/>
      <c r="G3" s="518" t="s">
        <v>261</v>
      </c>
      <c r="H3" s="518" t="s">
        <v>262</v>
      </c>
      <c r="I3" s="518" t="s">
        <v>263</v>
      </c>
      <c r="J3" s="518" t="s">
        <v>264</v>
      </c>
      <c r="K3" s="518" t="s">
        <v>255</v>
      </c>
      <c r="L3" s="518" t="s">
        <v>256</v>
      </c>
      <c r="M3" s="518" t="s">
        <v>257</v>
      </c>
      <c r="N3" s="518" t="s">
        <v>258</v>
      </c>
      <c r="O3" s="518" t="s">
        <v>259</v>
      </c>
      <c r="P3" s="518" t="s">
        <v>265</v>
      </c>
      <c r="Q3" s="518" t="s">
        <v>282</v>
      </c>
      <c r="R3" s="519" t="s">
        <v>266</v>
      </c>
    </row>
    <row r="4" spans="1:18" ht="21.75" customHeight="1">
      <c r="A4" s="1888" t="s">
        <v>1398</v>
      </c>
      <c r="B4" s="1889"/>
      <c r="C4" s="1889"/>
      <c r="D4" s="1889"/>
      <c r="E4" s="1889"/>
      <c r="F4" s="1890"/>
      <c r="G4" s="651" t="s">
        <v>3</v>
      </c>
      <c r="H4" s="651"/>
      <c r="I4" s="651"/>
      <c r="J4" s="651"/>
      <c r="K4" s="651"/>
      <c r="L4" s="651"/>
      <c r="M4" s="651"/>
      <c r="N4" s="651"/>
      <c r="O4" s="651"/>
      <c r="P4" s="651"/>
      <c r="Q4" s="651"/>
      <c r="R4" s="671"/>
    </row>
    <row r="5" spans="1:18" ht="21.75" customHeight="1">
      <c r="A5" s="1885" t="s">
        <v>1399</v>
      </c>
      <c r="B5" s="1848"/>
      <c r="C5" s="1848"/>
      <c r="D5" s="1848"/>
      <c r="E5" s="1848"/>
      <c r="F5" s="1848"/>
      <c r="G5" s="651" t="s">
        <v>3</v>
      </c>
      <c r="H5" s="651"/>
      <c r="I5" s="651"/>
      <c r="J5" s="651"/>
      <c r="K5" s="651"/>
      <c r="L5" s="651"/>
      <c r="M5" s="651"/>
      <c r="N5" s="651"/>
      <c r="O5" s="651"/>
      <c r="P5" s="651"/>
      <c r="Q5" s="672"/>
      <c r="R5" s="671"/>
    </row>
    <row r="6" spans="1:18" ht="21.75" customHeight="1">
      <c r="A6" s="1885" t="s">
        <v>1400</v>
      </c>
      <c r="B6" s="1848"/>
      <c r="C6" s="1848"/>
      <c r="D6" s="1848"/>
      <c r="E6" s="1848"/>
      <c r="F6" s="1848"/>
      <c r="G6" s="651"/>
      <c r="H6" s="651"/>
      <c r="I6" s="651"/>
      <c r="J6" s="651" t="s">
        <v>3</v>
      </c>
      <c r="K6" s="651"/>
      <c r="L6" s="651"/>
      <c r="M6" s="651"/>
      <c r="N6" s="651"/>
      <c r="O6" s="651"/>
      <c r="P6" s="651"/>
      <c r="Q6" s="672"/>
      <c r="R6" s="671"/>
    </row>
    <row r="7" spans="1:18" ht="21.75" customHeight="1">
      <c r="A7" s="1885" t="s">
        <v>1401</v>
      </c>
      <c r="B7" s="1848"/>
      <c r="C7" s="1848"/>
      <c r="D7" s="1848"/>
      <c r="E7" s="1848"/>
      <c r="F7" s="1848"/>
      <c r="G7" s="651"/>
      <c r="H7" s="651"/>
      <c r="I7" s="651"/>
      <c r="J7" s="651"/>
      <c r="K7" s="651"/>
      <c r="L7" s="651"/>
      <c r="M7" s="651" t="s">
        <v>3</v>
      </c>
      <c r="N7" s="651"/>
      <c r="O7" s="651"/>
      <c r="P7" s="651"/>
      <c r="Q7" s="672"/>
      <c r="R7" s="671"/>
    </row>
    <row r="8" spans="1:18" ht="21.75" customHeight="1">
      <c r="A8" s="1885" t="s">
        <v>1402</v>
      </c>
      <c r="B8" s="1848"/>
      <c r="C8" s="1848"/>
      <c r="D8" s="1848"/>
      <c r="E8" s="1848"/>
      <c r="F8" s="1848"/>
      <c r="G8" s="651"/>
      <c r="H8" s="651"/>
      <c r="I8" s="651"/>
      <c r="J8" s="651"/>
      <c r="K8" s="651"/>
      <c r="L8" s="651"/>
      <c r="M8" s="651"/>
      <c r="N8" s="651"/>
      <c r="O8" s="651"/>
      <c r="P8" s="651" t="s">
        <v>3</v>
      </c>
      <c r="Q8" s="672"/>
      <c r="R8" s="671"/>
    </row>
    <row r="9" spans="1:18" ht="21.75" customHeight="1">
      <c r="A9" s="1885" t="s">
        <v>1403</v>
      </c>
      <c r="B9" s="1848"/>
      <c r="C9" s="1848"/>
      <c r="D9" s="1848"/>
      <c r="E9" s="1848"/>
      <c r="F9" s="1848"/>
      <c r="G9" s="651"/>
      <c r="H9" s="651"/>
      <c r="I9" s="651"/>
      <c r="J9" s="651" t="s">
        <v>3</v>
      </c>
      <c r="K9" s="651"/>
      <c r="L9" s="651"/>
      <c r="M9" s="651"/>
      <c r="N9" s="651"/>
      <c r="O9" s="651"/>
      <c r="P9" s="651" t="s">
        <v>3</v>
      </c>
      <c r="Q9" s="672"/>
      <c r="R9" s="671"/>
    </row>
    <row r="10" spans="1:18" ht="21.75" customHeight="1">
      <c r="A10" s="1885" t="s">
        <v>1404</v>
      </c>
      <c r="B10" s="1848"/>
      <c r="C10" s="1848"/>
      <c r="D10" s="1848"/>
      <c r="E10" s="1848"/>
      <c r="F10" s="1848"/>
      <c r="G10" s="651" t="s">
        <v>3</v>
      </c>
      <c r="H10" s="651" t="s">
        <v>3</v>
      </c>
      <c r="I10" s="651"/>
      <c r="J10" s="651"/>
      <c r="K10" s="651" t="s">
        <v>3</v>
      </c>
      <c r="L10" s="651"/>
      <c r="M10" s="651"/>
      <c r="N10" s="651"/>
      <c r="O10" s="651"/>
      <c r="P10" s="651"/>
      <c r="Q10" s="672"/>
      <c r="R10" s="671"/>
    </row>
    <row r="11" spans="1:18" ht="21.75" customHeight="1">
      <c r="A11" s="1885" t="s">
        <v>1405</v>
      </c>
      <c r="B11" s="1848"/>
      <c r="C11" s="1848"/>
      <c r="D11" s="1848"/>
      <c r="E11" s="1848"/>
      <c r="F11" s="1848"/>
      <c r="G11" s="651" t="s">
        <v>3</v>
      </c>
      <c r="H11" s="651" t="s">
        <v>3</v>
      </c>
      <c r="I11" s="651" t="s">
        <v>3</v>
      </c>
      <c r="J11" s="651" t="s">
        <v>3</v>
      </c>
      <c r="K11" s="651" t="s">
        <v>3</v>
      </c>
      <c r="L11" s="651" t="s">
        <v>3</v>
      </c>
      <c r="M11" s="651" t="s">
        <v>3</v>
      </c>
      <c r="N11" s="651" t="s">
        <v>3</v>
      </c>
      <c r="O11" s="651" t="s">
        <v>3</v>
      </c>
      <c r="P11" s="651" t="s">
        <v>3</v>
      </c>
      <c r="Q11" s="672"/>
      <c r="R11" s="671" t="s">
        <v>3</v>
      </c>
    </row>
    <row r="12" spans="1:18" ht="21.75" customHeight="1">
      <c r="A12" s="1885" t="s">
        <v>1406</v>
      </c>
      <c r="B12" s="1848"/>
      <c r="C12" s="1848"/>
      <c r="D12" s="1848"/>
      <c r="E12" s="1848"/>
      <c r="F12" s="1848"/>
      <c r="G12" s="651" t="s">
        <v>3</v>
      </c>
      <c r="H12" s="651" t="s">
        <v>3</v>
      </c>
      <c r="I12" s="651" t="s">
        <v>3</v>
      </c>
      <c r="J12" s="651" t="s">
        <v>3</v>
      </c>
      <c r="K12" s="651" t="s">
        <v>3</v>
      </c>
      <c r="L12" s="651" t="s">
        <v>3</v>
      </c>
      <c r="M12" s="651" t="s">
        <v>3</v>
      </c>
      <c r="N12" s="651" t="s">
        <v>3</v>
      </c>
      <c r="O12" s="651" t="s">
        <v>3</v>
      </c>
      <c r="P12" s="651" t="s">
        <v>3</v>
      </c>
      <c r="Q12" s="672"/>
      <c r="R12" s="671" t="s">
        <v>3</v>
      </c>
    </row>
    <row r="13" spans="1:18" ht="21.75" customHeight="1">
      <c r="A13" s="1885" t="s">
        <v>1407</v>
      </c>
      <c r="B13" s="1848"/>
      <c r="C13" s="1848"/>
      <c r="D13" s="1848"/>
      <c r="E13" s="1848"/>
      <c r="F13" s="1848"/>
      <c r="G13" s="651" t="s">
        <v>3</v>
      </c>
      <c r="H13" s="651" t="s">
        <v>3</v>
      </c>
      <c r="I13" s="651" t="s">
        <v>3</v>
      </c>
      <c r="J13" s="651" t="s">
        <v>3</v>
      </c>
      <c r="K13" s="651" t="s">
        <v>3</v>
      </c>
      <c r="L13" s="651" t="s">
        <v>3</v>
      </c>
      <c r="M13" s="651" t="s">
        <v>3</v>
      </c>
      <c r="N13" s="651" t="s">
        <v>3</v>
      </c>
      <c r="O13" s="651" t="s">
        <v>3</v>
      </c>
      <c r="P13" s="651" t="s">
        <v>3</v>
      </c>
      <c r="Q13" s="672"/>
      <c r="R13" s="671" t="s">
        <v>3</v>
      </c>
    </row>
    <row r="14" spans="1:18" ht="21.75" customHeight="1">
      <c r="A14" s="1885" t="s">
        <v>1408</v>
      </c>
      <c r="B14" s="1848"/>
      <c r="C14" s="1848"/>
      <c r="D14" s="1848"/>
      <c r="E14" s="1848"/>
      <c r="F14" s="1848"/>
      <c r="G14" s="651" t="s">
        <v>3</v>
      </c>
      <c r="H14" s="651" t="s">
        <v>3</v>
      </c>
      <c r="I14" s="651" t="s">
        <v>3</v>
      </c>
      <c r="J14" s="651" t="s">
        <v>3</v>
      </c>
      <c r="K14" s="651" t="s">
        <v>3</v>
      </c>
      <c r="L14" s="651" t="s">
        <v>3</v>
      </c>
      <c r="M14" s="651" t="s">
        <v>3</v>
      </c>
      <c r="N14" s="651" t="s">
        <v>3</v>
      </c>
      <c r="O14" s="651" t="s">
        <v>3</v>
      </c>
      <c r="P14" s="651" t="s">
        <v>3</v>
      </c>
      <c r="Q14" s="672"/>
      <c r="R14" s="671" t="s">
        <v>3</v>
      </c>
    </row>
    <row r="15" spans="1:18" ht="21.75" customHeight="1">
      <c r="A15" s="1885" t="s">
        <v>1409</v>
      </c>
      <c r="B15" s="1848"/>
      <c r="C15" s="1848"/>
      <c r="D15" s="1848"/>
      <c r="E15" s="1848"/>
      <c r="F15" s="1848"/>
      <c r="G15" s="651"/>
      <c r="H15" s="651"/>
      <c r="I15" s="651"/>
      <c r="J15" s="651"/>
      <c r="K15" s="651"/>
      <c r="L15" s="651"/>
      <c r="M15" s="651"/>
      <c r="N15" s="651"/>
      <c r="O15" s="651"/>
      <c r="P15" s="651" t="s">
        <v>3</v>
      </c>
      <c r="Q15" s="672"/>
      <c r="R15" s="671" t="s">
        <v>3</v>
      </c>
    </row>
    <row r="16" spans="1:18" ht="21.75" customHeight="1">
      <c r="A16" s="1885" t="s">
        <v>1410</v>
      </c>
      <c r="B16" s="1848"/>
      <c r="C16" s="1848"/>
      <c r="D16" s="1848"/>
      <c r="E16" s="1848"/>
      <c r="F16" s="1848"/>
      <c r="G16" s="651"/>
      <c r="H16" s="651"/>
      <c r="I16" s="651"/>
      <c r="J16" s="651" t="s">
        <v>3</v>
      </c>
      <c r="K16" s="651"/>
      <c r="L16" s="651"/>
      <c r="M16" s="651"/>
      <c r="N16" s="651"/>
      <c r="O16" s="651"/>
      <c r="P16" s="651"/>
      <c r="Q16" s="672"/>
      <c r="R16" s="671"/>
    </row>
    <row r="17" spans="1:18" ht="21.75" customHeight="1">
      <c r="A17" s="1885" t="s">
        <v>1411</v>
      </c>
      <c r="B17" s="1848"/>
      <c r="C17" s="1848"/>
      <c r="D17" s="1848"/>
      <c r="E17" s="1848"/>
      <c r="F17" s="1848"/>
      <c r="G17" s="651"/>
      <c r="H17" s="651"/>
      <c r="I17" s="651"/>
      <c r="J17" s="651"/>
      <c r="K17" s="651"/>
      <c r="L17" s="651" t="s">
        <v>3</v>
      </c>
      <c r="M17" s="651"/>
      <c r="N17" s="651"/>
      <c r="O17" s="651"/>
      <c r="P17" s="651"/>
      <c r="Q17" s="672"/>
      <c r="R17" s="671"/>
    </row>
    <row r="18" spans="1:18" ht="21.75" customHeight="1">
      <c r="A18" s="1858"/>
      <c r="B18" s="1859"/>
      <c r="C18" s="1859"/>
      <c r="D18" s="1859"/>
      <c r="E18" s="1859"/>
      <c r="F18" s="1859"/>
      <c r="G18" s="517"/>
      <c r="H18" s="517"/>
      <c r="I18" s="517"/>
      <c r="J18" s="517"/>
      <c r="K18" s="517"/>
      <c r="L18" s="517"/>
      <c r="M18" s="517"/>
      <c r="N18" s="517"/>
      <c r="O18" s="517"/>
      <c r="P18" s="517"/>
      <c r="Q18" s="516"/>
      <c r="R18" s="515"/>
    </row>
    <row r="19" spans="1:18" ht="21.75" customHeight="1">
      <c r="A19" s="1858"/>
      <c r="B19" s="1859"/>
      <c r="C19" s="1859"/>
      <c r="D19" s="1859"/>
      <c r="E19" s="1859"/>
      <c r="F19" s="1859"/>
      <c r="G19" s="517"/>
      <c r="H19" s="517"/>
      <c r="I19" s="517"/>
      <c r="J19" s="517"/>
      <c r="K19" s="517"/>
      <c r="L19" s="517"/>
      <c r="M19" s="517"/>
      <c r="N19" s="517"/>
      <c r="O19" s="517"/>
      <c r="P19" s="517"/>
      <c r="Q19" s="516"/>
      <c r="R19" s="515"/>
    </row>
    <row r="20" spans="1:18" ht="21.75" customHeight="1">
      <c r="A20" s="1858"/>
      <c r="B20" s="1859"/>
      <c r="C20" s="1859"/>
      <c r="D20" s="1859"/>
      <c r="E20" s="1859"/>
      <c r="F20" s="1859"/>
      <c r="G20" s="517"/>
      <c r="H20" s="517"/>
      <c r="I20" s="517"/>
      <c r="J20" s="517"/>
      <c r="K20" s="517"/>
      <c r="L20" s="517"/>
      <c r="M20" s="517"/>
      <c r="N20" s="517"/>
      <c r="O20" s="517"/>
      <c r="P20" s="517"/>
      <c r="Q20" s="516"/>
      <c r="R20" s="515"/>
    </row>
    <row r="21" spans="1:18" ht="21.75" customHeight="1">
      <c r="A21" s="1858"/>
      <c r="B21" s="1859"/>
      <c r="C21" s="1859"/>
      <c r="D21" s="1859"/>
      <c r="E21" s="1859"/>
      <c r="F21" s="1859"/>
      <c r="G21" s="517"/>
      <c r="H21" s="517"/>
      <c r="I21" s="517"/>
      <c r="J21" s="517"/>
      <c r="K21" s="517"/>
      <c r="L21" s="517"/>
      <c r="M21" s="517"/>
      <c r="N21" s="517"/>
      <c r="O21" s="517"/>
      <c r="P21" s="517"/>
      <c r="Q21" s="516"/>
      <c r="R21" s="515"/>
    </row>
    <row r="22" spans="1:18" ht="21.75" customHeight="1">
      <c r="G22" s="510"/>
      <c r="H22" s="510"/>
      <c r="I22" s="510"/>
      <c r="J22" s="510"/>
      <c r="K22" s="510"/>
      <c r="L22" s="510"/>
      <c r="M22" s="510"/>
      <c r="N22" s="510"/>
      <c r="O22" s="510"/>
      <c r="P22" s="510"/>
      <c r="Q22" s="510"/>
      <c r="R22" s="510"/>
    </row>
    <row r="23" spans="1:18" ht="21.75" customHeight="1">
      <c r="G23" s="510"/>
      <c r="H23" s="510"/>
      <c r="I23" s="510"/>
      <c r="J23" s="510"/>
      <c r="K23" s="510"/>
      <c r="L23" s="510"/>
      <c r="M23" s="510"/>
      <c r="N23" s="510"/>
      <c r="O23" s="510"/>
      <c r="P23" s="510"/>
      <c r="Q23" s="510"/>
      <c r="R23" s="510"/>
    </row>
    <row r="24" spans="1:18" ht="21.75" customHeight="1">
      <c r="G24" s="510"/>
      <c r="H24" s="510"/>
      <c r="I24" s="510"/>
      <c r="J24" s="510"/>
      <c r="K24" s="510"/>
      <c r="L24" s="510"/>
      <c r="M24" s="510"/>
      <c r="N24" s="510"/>
      <c r="O24" s="510"/>
      <c r="P24" s="510"/>
      <c r="Q24" s="510"/>
      <c r="R24" s="510"/>
    </row>
    <row r="25" spans="1:18" ht="21.75" customHeight="1">
      <c r="G25" s="510"/>
      <c r="H25" s="510"/>
      <c r="I25" s="510"/>
      <c r="J25" s="510"/>
      <c r="K25" s="510"/>
      <c r="L25" s="510"/>
      <c r="M25" s="510"/>
      <c r="N25" s="510"/>
      <c r="O25" s="510"/>
      <c r="P25" s="510"/>
      <c r="Q25" s="510"/>
      <c r="R25" s="510"/>
    </row>
    <row r="26" spans="1:18" ht="21.75" customHeight="1">
      <c r="G26" s="510"/>
      <c r="H26" s="510"/>
      <c r="I26" s="510"/>
      <c r="J26" s="510"/>
      <c r="K26" s="510"/>
      <c r="L26" s="510"/>
      <c r="M26" s="510"/>
      <c r="N26" s="510"/>
      <c r="O26" s="510"/>
      <c r="P26" s="510"/>
      <c r="Q26" s="510"/>
      <c r="R26" s="510"/>
    </row>
    <row r="27" spans="1:18" ht="21.75" customHeight="1">
      <c r="G27" s="510"/>
      <c r="H27" s="510"/>
      <c r="I27" s="510"/>
      <c r="J27" s="510"/>
      <c r="K27" s="510"/>
      <c r="L27" s="510"/>
      <c r="M27" s="510"/>
      <c r="N27" s="510"/>
      <c r="O27" s="510"/>
      <c r="P27" s="510"/>
      <c r="Q27" s="510"/>
      <c r="R27" s="510"/>
    </row>
    <row r="28" spans="1:18" ht="21.75" customHeight="1">
      <c r="G28" s="510"/>
      <c r="H28" s="510"/>
      <c r="I28" s="510"/>
      <c r="J28" s="510"/>
      <c r="K28" s="510"/>
      <c r="L28" s="510"/>
      <c r="M28" s="510"/>
      <c r="N28" s="510"/>
      <c r="O28" s="510"/>
      <c r="P28" s="510"/>
      <c r="Q28" s="510"/>
      <c r="R28" s="510"/>
    </row>
    <row r="29" spans="1:18" ht="21.75" customHeight="1">
      <c r="G29" s="510"/>
      <c r="H29" s="510"/>
      <c r="I29" s="510"/>
      <c r="J29" s="510"/>
      <c r="K29" s="510"/>
      <c r="L29" s="510"/>
      <c r="M29" s="510"/>
      <c r="N29" s="510"/>
      <c r="O29" s="510"/>
      <c r="P29" s="510"/>
      <c r="Q29" s="510"/>
      <c r="R29" s="510"/>
    </row>
    <row r="30" spans="1:18" ht="21.75" customHeight="1">
      <c r="G30" s="510"/>
      <c r="H30" s="510"/>
      <c r="I30" s="510"/>
      <c r="J30" s="510"/>
      <c r="K30" s="510"/>
      <c r="L30" s="510"/>
      <c r="M30" s="510"/>
      <c r="N30" s="510"/>
      <c r="O30" s="510"/>
      <c r="P30" s="510"/>
      <c r="Q30" s="510"/>
      <c r="R30" s="510"/>
    </row>
    <row r="31" spans="1:18" ht="21.75" customHeight="1">
      <c r="G31" s="510"/>
      <c r="H31" s="510"/>
      <c r="I31" s="510"/>
      <c r="J31" s="510"/>
      <c r="K31" s="510"/>
      <c r="L31" s="510"/>
      <c r="M31" s="510"/>
      <c r="N31" s="510"/>
      <c r="O31" s="510"/>
      <c r="P31" s="510"/>
      <c r="Q31" s="510"/>
      <c r="R31" s="510"/>
    </row>
    <row r="32" spans="1:18" ht="21.75" customHeight="1">
      <c r="G32" s="510"/>
      <c r="H32" s="510"/>
      <c r="I32" s="510"/>
      <c r="J32" s="510"/>
      <c r="K32" s="510"/>
      <c r="L32" s="510"/>
      <c r="M32" s="510"/>
      <c r="N32" s="510"/>
      <c r="O32" s="510"/>
      <c r="P32" s="510"/>
      <c r="Q32" s="510"/>
      <c r="R32" s="510"/>
    </row>
    <row r="33" s="510" customFormat="1" ht="21.75" customHeight="1"/>
    <row r="34" s="510" customFormat="1" ht="21.75" customHeight="1"/>
    <row r="35" s="510" customFormat="1" ht="21.75" customHeight="1"/>
    <row r="36" s="510" customFormat="1" ht="21.75" customHeight="1"/>
  </sheetData>
  <mergeCells count="21">
    <mergeCell ref="A1:R1"/>
    <mergeCell ref="A18:F18"/>
    <mergeCell ref="A6:F6"/>
    <mergeCell ref="A7:F7"/>
    <mergeCell ref="G2:R2"/>
    <mergeCell ref="A2:F3"/>
    <mergeCell ref="A4:F4"/>
    <mergeCell ref="A5:F5"/>
    <mergeCell ref="A12:F12"/>
    <mergeCell ref="A13:F13"/>
    <mergeCell ref="A16:F16"/>
    <mergeCell ref="A17:F17"/>
    <mergeCell ref="A8:F8"/>
    <mergeCell ref="A9:F9"/>
    <mergeCell ref="A10:F10"/>
    <mergeCell ref="A11:F11"/>
    <mergeCell ref="A14:F14"/>
    <mergeCell ref="A15:F15"/>
    <mergeCell ref="A20:F20"/>
    <mergeCell ref="A21:F21"/>
    <mergeCell ref="A19:F19"/>
  </mergeCells>
  <printOptions horizontalCentered="1"/>
  <pageMargins left="0.32" right="0" top="0.36" bottom="0.27559055118110237" header="0.19685039370078741" footer="0.23622047244094491"/>
  <pageSetup paperSize="9" orientation="portrait" r:id="rId1"/>
  <headerFooter alignWithMargins="0">
    <oddFooter>&amp;A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>
  <sheetPr codeName="Sheet27"/>
  <dimension ref="A1:R37"/>
  <sheetViews>
    <sheetView topLeftCell="A22" workbookViewId="0">
      <selection activeCell="T40" sqref="T40"/>
    </sheetView>
  </sheetViews>
  <sheetFormatPr defaultColWidth="9.33203125" defaultRowHeight="15.6"/>
  <cols>
    <col min="1" max="6" width="6.6640625" style="510" customWidth="1"/>
    <col min="7" max="18" width="5.77734375" style="511" customWidth="1"/>
    <col min="19" max="16384" width="9.33203125" style="510"/>
  </cols>
  <sheetData>
    <row r="1" spans="1:18" ht="23.25" customHeight="1" thickBot="1">
      <c r="A1" s="1886" t="s">
        <v>515</v>
      </c>
      <c r="B1" s="1886"/>
      <c r="C1" s="1886"/>
      <c r="D1" s="1886"/>
      <c r="E1" s="1886"/>
      <c r="F1" s="1886"/>
      <c r="G1" s="1886"/>
      <c r="H1" s="1886"/>
      <c r="I1" s="1886"/>
      <c r="J1" s="1886"/>
      <c r="K1" s="1886"/>
      <c r="L1" s="1886"/>
      <c r="M1" s="1886"/>
      <c r="N1" s="1886"/>
      <c r="O1" s="1886"/>
      <c r="P1" s="1886"/>
      <c r="Q1" s="1886"/>
      <c r="R1" s="1886"/>
    </row>
    <row r="2" spans="1:18" ht="13.2">
      <c r="A2" s="1852" t="s">
        <v>284</v>
      </c>
      <c r="B2" s="1853"/>
      <c r="C2" s="1853"/>
      <c r="D2" s="1853"/>
      <c r="E2" s="1853"/>
      <c r="F2" s="1853"/>
      <c r="G2" s="1856" t="s">
        <v>283</v>
      </c>
      <c r="H2" s="1856"/>
      <c r="I2" s="1856"/>
      <c r="J2" s="1856"/>
      <c r="K2" s="1856"/>
      <c r="L2" s="1856"/>
      <c r="M2" s="1856"/>
      <c r="N2" s="1856"/>
      <c r="O2" s="1856"/>
      <c r="P2" s="1856"/>
      <c r="Q2" s="1887"/>
      <c r="R2" s="1857"/>
    </row>
    <row r="3" spans="1:18" ht="13.5" customHeight="1">
      <c r="A3" s="1854"/>
      <c r="B3" s="1855"/>
      <c r="C3" s="1855"/>
      <c r="D3" s="1855"/>
      <c r="E3" s="1855"/>
      <c r="F3" s="1855"/>
      <c r="G3" s="518" t="s">
        <v>261</v>
      </c>
      <c r="H3" s="518" t="s">
        <v>262</v>
      </c>
      <c r="I3" s="518" t="s">
        <v>263</v>
      </c>
      <c r="J3" s="518" t="s">
        <v>264</v>
      </c>
      <c r="K3" s="518" t="s">
        <v>255</v>
      </c>
      <c r="L3" s="518" t="s">
        <v>256</v>
      </c>
      <c r="M3" s="518" t="s">
        <v>257</v>
      </c>
      <c r="N3" s="518" t="s">
        <v>258</v>
      </c>
      <c r="O3" s="518" t="s">
        <v>259</v>
      </c>
      <c r="P3" s="518" t="s">
        <v>265</v>
      </c>
      <c r="Q3" s="518" t="s">
        <v>282</v>
      </c>
      <c r="R3" s="519" t="s">
        <v>266</v>
      </c>
    </row>
    <row r="4" spans="1:18" ht="21" customHeight="1">
      <c r="A4" s="1897" t="s">
        <v>1640</v>
      </c>
      <c r="B4" s="1898"/>
      <c r="C4" s="1898"/>
      <c r="D4" s="1898"/>
      <c r="E4" s="1898"/>
      <c r="F4" s="1898"/>
      <c r="G4" s="517"/>
      <c r="H4" s="517"/>
      <c r="I4" s="517"/>
      <c r="J4" s="517"/>
      <c r="K4" s="517"/>
      <c r="L4" s="517"/>
      <c r="M4" s="517"/>
      <c r="N4" s="517"/>
      <c r="O4" s="517"/>
      <c r="P4" s="517"/>
      <c r="Q4" s="516"/>
      <c r="R4" s="515"/>
    </row>
    <row r="5" spans="1:18" ht="20.25" customHeight="1">
      <c r="A5" s="1885" t="s">
        <v>1641</v>
      </c>
      <c r="B5" s="1848"/>
      <c r="C5" s="1848"/>
      <c r="D5" s="1848"/>
      <c r="E5" s="1848"/>
      <c r="F5" s="1848"/>
      <c r="G5" s="651" t="s">
        <v>3</v>
      </c>
      <c r="H5" s="651" t="s">
        <v>3</v>
      </c>
      <c r="I5" s="651" t="s">
        <v>3</v>
      </c>
      <c r="J5" s="651" t="s">
        <v>3</v>
      </c>
      <c r="K5" s="651" t="s">
        <v>3</v>
      </c>
      <c r="L5" s="651" t="s">
        <v>3</v>
      </c>
      <c r="M5" s="651" t="s">
        <v>3</v>
      </c>
      <c r="N5" s="651" t="s">
        <v>3</v>
      </c>
      <c r="O5" s="651" t="s">
        <v>3</v>
      </c>
      <c r="P5" s="651" t="s">
        <v>3</v>
      </c>
      <c r="Q5" s="672"/>
      <c r="R5" s="671" t="s">
        <v>3</v>
      </c>
    </row>
    <row r="6" spans="1:18" ht="20.25" customHeight="1">
      <c r="A6" s="1885" t="s">
        <v>1563</v>
      </c>
      <c r="B6" s="1848"/>
      <c r="C6" s="1848"/>
      <c r="D6" s="1848"/>
      <c r="E6" s="1848"/>
      <c r="F6" s="1848"/>
      <c r="G6" s="651" t="s">
        <v>3</v>
      </c>
      <c r="H6" s="651"/>
      <c r="I6" s="651"/>
      <c r="J6" s="651"/>
      <c r="K6" s="651"/>
      <c r="L6" s="651"/>
      <c r="M6" s="651"/>
      <c r="N6" s="651"/>
      <c r="O6" s="651"/>
      <c r="P6" s="651"/>
      <c r="Q6" s="672"/>
      <c r="R6" s="671"/>
    </row>
    <row r="7" spans="1:18" ht="28.5" customHeight="1">
      <c r="A7" s="1885" t="s">
        <v>1642</v>
      </c>
      <c r="B7" s="1848"/>
      <c r="C7" s="1848"/>
      <c r="D7" s="1848"/>
      <c r="E7" s="1848"/>
      <c r="F7" s="1848"/>
      <c r="G7" s="651" t="s">
        <v>3</v>
      </c>
      <c r="H7" s="651"/>
      <c r="I7" s="651"/>
      <c r="J7" s="651"/>
      <c r="K7" s="651"/>
      <c r="L7" s="651"/>
      <c r="M7" s="651"/>
      <c r="N7" s="651"/>
      <c r="O7" s="651"/>
      <c r="P7" s="651"/>
      <c r="Q7" s="672"/>
      <c r="R7" s="671"/>
    </row>
    <row r="8" spans="1:18" ht="26.25" customHeight="1">
      <c r="A8" s="1885" t="s">
        <v>1643</v>
      </c>
      <c r="B8" s="1848"/>
      <c r="C8" s="1848"/>
      <c r="D8" s="1848"/>
      <c r="E8" s="1848"/>
      <c r="F8" s="1848"/>
      <c r="G8" s="651"/>
      <c r="H8" s="651"/>
      <c r="I8" s="651"/>
      <c r="J8" s="651"/>
      <c r="K8" s="651"/>
      <c r="L8" s="651"/>
      <c r="M8" s="651"/>
      <c r="N8" s="651"/>
      <c r="O8" s="651"/>
      <c r="P8" s="651" t="s">
        <v>3</v>
      </c>
      <c r="Q8" s="672" t="s">
        <v>3</v>
      </c>
      <c r="R8" s="671" t="s">
        <v>3</v>
      </c>
    </row>
    <row r="9" spans="1:18" ht="20.25" customHeight="1">
      <c r="A9" s="1891" t="s">
        <v>1567</v>
      </c>
      <c r="B9" s="1892"/>
      <c r="C9" s="1892"/>
      <c r="D9" s="1892"/>
      <c r="E9" s="1892"/>
      <c r="F9" s="1893"/>
      <c r="G9" s="651"/>
      <c r="H9" s="651"/>
      <c r="I9" s="651"/>
      <c r="J9" s="651"/>
      <c r="K9" s="651"/>
      <c r="L9" s="651"/>
      <c r="M9" s="651"/>
      <c r="N9" s="651"/>
      <c r="O9" s="651"/>
      <c r="P9" s="651"/>
      <c r="Q9" s="672"/>
      <c r="R9" s="671"/>
    </row>
    <row r="10" spans="1:18" ht="28.5" customHeight="1">
      <c r="A10" s="1885" t="s">
        <v>1644</v>
      </c>
      <c r="B10" s="1848"/>
      <c r="C10" s="1848"/>
      <c r="D10" s="1848"/>
      <c r="E10" s="1848"/>
      <c r="F10" s="1848"/>
      <c r="G10" s="651" t="s">
        <v>3</v>
      </c>
      <c r="H10" s="651" t="s">
        <v>3</v>
      </c>
      <c r="I10" s="651" t="s">
        <v>3</v>
      </c>
      <c r="J10" s="651" t="s">
        <v>3</v>
      </c>
      <c r="K10" s="651" t="s">
        <v>3</v>
      </c>
      <c r="L10" s="651" t="s">
        <v>3</v>
      </c>
      <c r="M10" s="651" t="s">
        <v>3</v>
      </c>
      <c r="N10" s="651" t="s">
        <v>3</v>
      </c>
      <c r="O10" s="651" t="s">
        <v>3</v>
      </c>
      <c r="P10" s="651" t="s">
        <v>3</v>
      </c>
      <c r="Q10" s="672"/>
      <c r="R10" s="671" t="s">
        <v>3</v>
      </c>
    </row>
    <row r="11" spans="1:18" ht="27.75" customHeight="1">
      <c r="A11" s="1885" t="s">
        <v>1645</v>
      </c>
      <c r="B11" s="1848"/>
      <c r="C11" s="1848"/>
      <c r="D11" s="1848"/>
      <c r="E11" s="1848"/>
      <c r="F11" s="1848"/>
      <c r="G11" s="651" t="s">
        <v>3</v>
      </c>
      <c r="H11" s="651" t="s">
        <v>3</v>
      </c>
      <c r="I11" s="651" t="s">
        <v>3</v>
      </c>
      <c r="J11" s="651" t="s">
        <v>3</v>
      </c>
      <c r="K11" s="651" t="s">
        <v>3</v>
      </c>
      <c r="L11" s="651" t="s">
        <v>3</v>
      </c>
      <c r="M11" s="651" t="s">
        <v>3</v>
      </c>
      <c r="N11" s="651" t="s">
        <v>3</v>
      </c>
      <c r="O11" s="651" t="s">
        <v>3</v>
      </c>
      <c r="P11" s="651" t="s">
        <v>3</v>
      </c>
      <c r="Q11" s="672"/>
      <c r="R11" s="671" t="s">
        <v>3</v>
      </c>
    </row>
    <row r="12" spans="1:18" ht="21.75" customHeight="1">
      <c r="A12" s="1885" t="s">
        <v>1646</v>
      </c>
      <c r="B12" s="1848"/>
      <c r="C12" s="1848"/>
      <c r="D12" s="1848"/>
      <c r="E12" s="1848"/>
      <c r="F12" s="1848"/>
      <c r="G12" s="651"/>
      <c r="H12" s="651"/>
      <c r="I12" s="651" t="s">
        <v>3</v>
      </c>
      <c r="J12" s="651"/>
      <c r="K12" s="651"/>
      <c r="L12" s="651"/>
      <c r="M12" s="651" t="s">
        <v>3</v>
      </c>
      <c r="N12" s="651"/>
      <c r="O12" s="651"/>
      <c r="P12" s="651"/>
      <c r="Q12" s="672"/>
      <c r="R12" s="671"/>
    </row>
    <row r="13" spans="1:18" ht="47.25" customHeight="1">
      <c r="A13" s="1885" t="s">
        <v>1647</v>
      </c>
      <c r="B13" s="1848"/>
      <c r="C13" s="1848"/>
      <c r="D13" s="1848"/>
      <c r="E13" s="1848"/>
      <c r="F13" s="1848"/>
      <c r="G13" s="651" t="s">
        <v>3</v>
      </c>
      <c r="H13" s="651" t="s">
        <v>3</v>
      </c>
      <c r="I13" s="651" t="s">
        <v>3</v>
      </c>
      <c r="J13" s="651" t="s">
        <v>3</v>
      </c>
      <c r="K13" s="651" t="s">
        <v>3</v>
      </c>
      <c r="L13" s="651" t="s">
        <v>3</v>
      </c>
      <c r="M13" s="651" t="s">
        <v>3</v>
      </c>
      <c r="N13" s="651" t="s">
        <v>3</v>
      </c>
      <c r="O13" s="651" t="s">
        <v>3</v>
      </c>
      <c r="P13" s="651" t="s">
        <v>3</v>
      </c>
      <c r="Q13" s="672"/>
      <c r="R13" s="671"/>
    </row>
    <row r="14" spans="1:18" ht="56.25" customHeight="1">
      <c r="A14" s="1885" t="s">
        <v>1648</v>
      </c>
      <c r="B14" s="1848"/>
      <c r="C14" s="1848"/>
      <c r="D14" s="1848"/>
      <c r="E14" s="1848"/>
      <c r="F14" s="1848"/>
      <c r="G14" s="651" t="s">
        <v>3</v>
      </c>
      <c r="H14" s="651" t="s">
        <v>3</v>
      </c>
      <c r="I14" s="651" t="s">
        <v>3</v>
      </c>
      <c r="J14" s="651" t="s">
        <v>3</v>
      </c>
      <c r="K14" s="651" t="s">
        <v>3</v>
      </c>
      <c r="L14" s="651" t="s">
        <v>3</v>
      </c>
      <c r="M14" s="651" t="s">
        <v>3</v>
      </c>
      <c r="N14" s="651" t="s">
        <v>3</v>
      </c>
      <c r="O14" s="651" t="s">
        <v>3</v>
      </c>
      <c r="P14" s="651" t="s">
        <v>3</v>
      </c>
      <c r="Q14" s="672"/>
      <c r="R14" s="671"/>
    </row>
    <row r="15" spans="1:18" ht="21.75" customHeight="1">
      <c r="A15" s="1891" t="s">
        <v>1572</v>
      </c>
      <c r="B15" s="1892"/>
      <c r="C15" s="1892"/>
      <c r="D15" s="1892"/>
      <c r="E15" s="1892"/>
      <c r="F15" s="1893"/>
      <c r="G15" s="651"/>
      <c r="H15" s="651" t="s">
        <v>3</v>
      </c>
      <c r="I15" s="651" t="s">
        <v>3</v>
      </c>
      <c r="J15" s="651" t="s">
        <v>3</v>
      </c>
      <c r="K15" s="651" t="s">
        <v>3</v>
      </c>
      <c r="L15" s="651" t="s">
        <v>3</v>
      </c>
      <c r="M15" s="651" t="s">
        <v>3</v>
      </c>
      <c r="N15" s="651" t="s">
        <v>3</v>
      </c>
      <c r="O15" s="651" t="s">
        <v>3</v>
      </c>
      <c r="P15" s="651" t="s">
        <v>3</v>
      </c>
      <c r="Q15" s="672"/>
      <c r="R15" s="671"/>
    </row>
    <row r="16" spans="1:18" ht="36.75" customHeight="1">
      <c r="A16" s="1894" t="s">
        <v>1574</v>
      </c>
      <c r="B16" s="1895"/>
      <c r="C16" s="1895"/>
      <c r="D16" s="1895"/>
      <c r="E16" s="1895"/>
      <c r="F16" s="1896"/>
      <c r="G16" s="651" t="s">
        <v>3</v>
      </c>
      <c r="H16" s="651" t="s">
        <v>3</v>
      </c>
      <c r="I16" s="651" t="s">
        <v>3</v>
      </c>
      <c r="J16" s="651" t="s">
        <v>3</v>
      </c>
      <c r="K16" s="651" t="s">
        <v>3</v>
      </c>
      <c r="L16" s="651" t="s">
        <v>3</v>
      </c>
      <c r="M16" s="651" t="s">
        <v>3</v>
      </c>
      <c r="N16" s="651" t="s">
        <v>3</v>
      </c>
      <c r="O16" s="651" t="s">
        <v>3</v>
      </c>
      <c r="P16" s="651" t="s">
        <v>3</v>
      </c>
      <c r="Q16" s="672"/>
      <c r="R16" s="671"/>
    </row>
    <row r="17" spans="1:18" ht="21.75" customHeight="1">
      <c r="A17" s="1891" t="s">
        <v>1575</v>
      </c>
      <c r="B17" s="1892"/>
      <c r="C17" s="1892"/>
      <c r="D17" s="1892"/>
      <c r="E17" s="1892"/>
      <c r="F17" s="1893"/>
      <c r="G17" s="651" t="s">
        <v>3</v>
      </c>
      <c r="H17" s="651" t="s">
        <v>3</v>
      </c>
      <c r="I17" s="651" t="s">
        <v>3</v>
      </c>
      <c r="J17" s="651" t="s">
        <v>3</v>
      </c>
      <c r="K17" s="651" t="s">
        <v>3</v>
      </c>
      <c r="L17" s="651" t="s">
        <v>3</v>
      </c>
      <c r="M17" s="651" t="s">
        <v>3</v>
      </c>
      <c r="N17" s="651" t="s">
        <v>3</v>
      </c>
      <c r="O17" s="651" t="s">
        <v>3</v>
      </c>
      <c r="P17" s="651" t="s">
        <v>3</v>
      </c>
      <c r="Q17" s="672"/>
      <c r="R17" s="671"/>
    </row>
    <row r="18" spans="1:18" ht="21.75" customHeight="1">
      <c r="A18" s="1891" t="s">
        <v>1576</v>
      </c>
      <c r="B18" s="1892"/>
      <c r="C18" s="1892"/>
      <c r="D18" s="1892"/>
      <c r="E18" s="1892"/>
      <c r="F18" s="1893"/>
      <c r="G18" s="651"/>
      <c r="H18" s="651"/>
      <c r="I18" s="651"/>
      <c r="J18" s="651"/>
      <c r="K18" s="651"/>
      <c r="L18" s="651"/>
      <c r="M18" s="651"/>
      <c r="N18" s="651"/>
      <c r="O18" s="651"/>
      <c r="P18" s="651"/>
      <c r="Q18" s="672"/>
      <c r="R18" s="671"/>
    </row>
    <row r="19" spans="1:18" ht="42" customHeight="1">
      <c r="A19" s="1885" t="s">
        <v>1649</v>
      </c>
      <c r="B19" s="1848"/>
      <c r="C19" s="1848"/>
      <c r="D19" s="1848"/>
      <c r="E19" s="1848"/>
      <c r="F19" s="1848"/>
      <c r="G19" s="651"/>
      <c r="H19" s="651" t="s">
        <v>3</v>
      </c>
      <c r="I19" s="651" t="s">
        <v>3</v>
      </c>
      <c r="J19" s="651" t="s">
        <v>3</v>
      </c>
      <c r="K19" s="651" t="s">
        <v>3</v>
      </c>
      <c r="L19" s="651" t="s">
        <v>3</v>
      </c>
      <c r="M19" s="651" t="s">
        <v>3</v>
      </c>
      <c r="N19" s="651" t="s">
        <v>3</v>
      </c>
      <c r="O19" s="651" t="s">
        <v>3</v>
      </c>
      <c r="P19" s="651" t="s">
        <v>3</v>
      </c>
      <c r="Q19" s="672"/>
      <c r="R19" s="671" t="s">
        <v>3</v>
      </c>
    </row>
    <row r="20" spans="1:18" ht="31.5" customHeight="1">
      <c r="A20" s="1885" t="s">
        <v>1578</v>
      </c>
      <c r="B20" s="1848"/>
      <c r="C20" s="1848"/>
      <c r="D20" s="1848"/>
      <c r="E20" s="1848"/>
      <c r="F20" s="1848"/>
      <c r="G20" s="651"/>
      <c r="H20" s="651" t="s">
        <v>3</v>
      </c>
      <c r="I20" s="651" t="s">
        <v>3</v>
      </c>
      <c r="J20" s="651"/>
      <c r="K20" s="651"/>
      <c r="L20" s="651"/>
      <c r="M20" s="651" t="s">
        <v>3</v>
      </c>
      <c r="N20" s="651" t="s">
        <v>3</v>
      </c>
      <c r="O20" s="651"/>
      <c r="P20" s="651"/>
      <c r="Q20" s="672"/>
      <c r="R20" s="671"/>
    </row>
    <row r="21" spans="1:18" ht="21.75" customHeight="1">
      <c r="A21" s="1891" t="s">
        <v>1579</v>
      </c>
      <c r="B21" s="1892"/>
      <c r="C21" s="1892"/>
      <c r="D21" s="1892"/>
      <c r="E21" s="1892"/>
      <c r="F21" s="1893"/>
      <c r="G21" s="651"/>
      <c r="H21" s="651"/>
      <c r="I21" s="651"/>
      <c r="J21" s="651"/>
      <c r="K21" s="651"/>
      <c r="L21" s="651"/>
      <c r="M21" s="651"/>
      <c r="N21" s="651"/>
      <c r="O21" s="651"/>
      <c r="P21" s="651"/>
      <c r="Q21" s="672"/>
      <c r="R21" s="671"/>
    </row>
    <row r="22" spans="1:18" ht="21.75" customHeight="1">
      <c r="A22" s="1885" t="s">
        <v>1650</v>
      </c>
      <c r="B22" s="1848"/>
      <c r="C22" s="1848"/>
      <c r="D22" s="1848"/>
      <c r="E22" s="1848"/>
      <c r="F22" s="1848"/>
      <c r="G22" s="651" t="s">
        <v>3</v>
      </c>
      <c r="H22" s="651" t="s">
        <v>3</v>
      </c>
      <c r="I22" s="651" t="s">
        <v>3</v>
      </c>
      <c r="J22" s="651" t="s">
        <v>3</v>
      </c>
      <c r="K22" s="651" t="s">
        <v>3</v>
      </c>
      <c r="L22" s="651" t="s">
        <v>3</v>
      </c>
      <c r="M22" s="651" t="s">
        <v>3</v>
      </c>
      <c r="N22" s="651" t="s">
        <v>3</v>
      </c>
      <c r="O22" s="651" t="s">
        <v>3</v>
      </c>
      <c r="P22" s="651" t="s">
        <v>3</v>
      </c>
      <c r="Q22" s="672"/>
      <c r="R22" s="671" t="s">
        <v>3</v>
      </c>
    </row>
    <row r="23" spans="1:18" ht="21.75" customHeight="1">
      <c r="A23" s="1885" t="s">
        <v>1581</v>
      </c>
      <c r="B23" s="1848"/>
      <c r="C23" s="1848"/>
      <c r="D23" s="1848"/>
      <c r="E23" s="1848"/>
      <c r="F23" s="1848"/>
      <c r="G23" s="651" t="s">
        <v>3</v>
      </c>
      <c r="H23" s="651" t="s">
        <v>3</v>
      </c>
      <c r="I23" s="651" t="s">
        <v>3</v>
      </c>
      <c r="J23" s="651" t="s">
        <v>3</v>
      </c>
      <c r="K23" s="651" t="s">
        <v>3</v>
      </c>
      <c r="L23" s="651" t="s">
        <v>3</v>
      </c>
      <c r="M23" s="651" t="s">
        <v>3</v>
      </c>
      <c r="N23" s="651" t="s">
        <v>3</v>
      </c>
      <c r="O23" s="651" t="s">
        <v>3</v>
      </c>
      <c r="P23" s="651" t="s">
        <v>3</v>
      </c>
      <c r="Q23" s="672"/>
      <c r="R23" s="671" t="s">
        <v>3</v>
      </c>
    </row>
    <row r="24" spans="1:18" ht="21.75" customHeight="1">
      <c r="A24" s="1888" t="s">
        <v>1582</v>
      </c>
      <c r="B24" s="1889"/>
      <c r="C24" s="1889"/>
      <c r="D24" s="1889"/>
      <c r="E24" s="1889"/>
      <c r="F24" s="1890"/>
      <c r="G24" s="651" t="s">
        <v>3</v>
      </c>
      <c r="H24" s="651" t="s">
        <v>3</v>
      </c>
      <c r="I24" s="651" t="s">
        <v>3</v>
      </c>
      <c r="J24" s="651" t="s">
        <v>3</v>
      </c>
      <c r="K24" s="651" t="s">
        <v>3</v>
      </c>
      <c r="L24" s="651" t="s">
        <v>3</v>
      </c>
      <c r="M24" s="651" t="s">
        <v>3</v>
      </c>
      <c r="N24" s="651" t="s">
        <v>3</v>
      </c>
      <c r="O24" s="651" t="s">
        <v>3</v>
      </c>
      <c r="P24" s="651" t="s">
        <v>3</v>
      </c>
      <c r="Q24" s="672"/>
      <c r="R24" s="671" t="s">
        <v>3</v>
      </c>
    </row>
    <row r="25" spans="1:18" ht="21.75" customHeight="1">
      <c r="A25" s="1888" t="s">
        <v>1583</v>
      </c>
      <c r="B25" s="1889"/>
      <c r="C25" s="1889"/>
      <c r="D25" s="1889"/>
      <c r="E25" s="1889"/>
      <c r="F25" s="1890"/>
      <c r="G25" s="651" t="s">
        <v>3</v>
      </c>
      <c r="H25" s="651" t="s">
        <v>3</v>
      </c>
      <c r="I25" s="651" t="s">
        <v>3</v>
      </c>
      <c r="J25" s="651" t="s">
        <v>3</v>
      </c>
      <c r="K25" s="651" t="s">
        <v>3</v>
      </c>
      <c r="L25" s="651" t="s">
        <v>3</v>
      </c>
      <c r="M25" s="651" t="s">
        <v>3</v>
      </c>
      <c r="N25" s="651" t="s">
        <v>3</v>
      </c>
      <c r="O25" s="651" t="s">
        <v>3</v>
      </c>
      <c r="P25" s="651" t="s">
        <v>3</v>
      </c>
      <c r="Q25" s="672"/>
      <c r="R25" s="671" t="s">
        <v>3</v>
      </c>
    </row>
    <row r="26" spans="1:18" ht="21.75" customHeight="1">
      <c r="A26" s="1888" t="s">
        <v>1651</v>
      </c>
      <c r="B26" s="1889"/>
      <c r="C26" s="1889"/>
      <c r="D26" s="1889"/>
      <c r="E26" s="1889"/>
      <c r="F26" s="1890"/>
      <c r="G26" s="651" t="s">
        <v>3</v>
      </c>
      <c r="H26" s="651" t="s">
        <v>3</v>
      </c>
      <c r="I26" s="651" t="s">
        <v>3</v>
      </c>
      <c r="J26" s="651" t="s">
        <v>3</v>
      </c>
      <c r="K26" s="651" t="s">
        <v>3</v>
      </c>
      <c r="L26" s="651" t="s">
        <v>3</v>
      </c>
      <c r="M26" s="651" t="s">
        <v>3</v>
      </c>
      <c r="N26" s="651" t="s">
        <v>3</v>
      </c>
      <c r="O26" s="651" t="s">
        <v>3</v>
      </c>
      <c r="P26" s="651" t="s">
        <v>3</v>
      </c>
      <c r="Q26" s="672"/>
      <c r="R26" s="671" t="s">
        <v>3</v>
      </c>
    </row>
    <row r="27" spans="1:18" ht="21.75" customHeight="1">
      <c r="A27" s="1885" t="s">
        <v>1585</v>
      </c>
      <c r="B27" s="1848"/>
      <c r="C27" s="1848"/>
      <c r="D27" s="1848"/>
      <c r="E27" s="1848"/>
      <c r="F27" s="1848"/>
      <c r="G27" s="651" t="s">
        <v>3</v>
      </c>
      <c r="H27" s="651" t="s">
        <v>3</v>
      </c>
      <c r="I27" s="651" t="s">
        <v>3</v>
      </c>
      <c r="J27" s="651" t="s">
        <v>3</v>
      </c>
      <c r="K27" s="651" t="s">
        <v>3</v>
      </c>
      <c r="L27" s="651" t="s">
        <v>3</v>
      </c>
      <c r="M27" s="651" t="s">
        <v>3</v>
      </c>
      <c r="N27" s="651" t="s">
        <v>3</v>
      </c>
      <c r="O27" s="651" t="s">
        <v>3</v>
      </c>
      <c r="P27" s="651" t="s">
        <v>3</v>
      </c>
      <c r="Q27" s="672"/>
      <c r="R27" s="671" t="s">
        <v>3</v>
      </c>
    </row>
    <row r="28" spans="1:18" ht="21.75" customHeight="1">
      <c r="A28" s="1858"/>
      <c r="B28" s="1859"/>
      <c r="C28" s="1859"/>
      <c r="D28" s="1859"/>
      <c r="E28" s="1859"/>
      <c r="F28" s="1859"/>
      <c r="G28" s="517"/>
      <c r="H28" s="517"/>
      <c r="I28" s="517"/>
      <c r="J28" s="517"/>
      <c r="K28" s="517"/>
      <c r="L28" s="517"/>
      <c r="M28" s="517"/>
      <c r="N28" s="517"/>
      <c r="O28" s="517"/>
      <c r="P28" s="517"/>
      <c r="Q28" s="516"/>
      <c r="R28" s="515"/>
    </row>
    <row r="29" spans="1:18" ht="21.75" customHeight="1">
      <c r="A29" s="1858"/>
      <c r="B29" s="1859"/>
      <c r="C29" s="1859"/>
      <c r="D29" s="1859"/>
      <c r="E29" s="1859"/>
      <c r="F29" s="1859"/>
      <c r="G29" s="517"/>
      <c r="H29" s="517"/>
      <c r="I29" s="517"/>
      <c r="J29" s="517"/>
      <c r="K29" s="517"/>
      <c r="L29" s="517"/>
      <c r="M29" s="517"/>
      <c r="N29" s="517"/>
      <c r="O29" s="517"/>
      <c r="P29" s="517"/>
      <c r="Q29" s="516"/>
      <c r="R29" s="515"/>
    </row>
    <row r="30" spans="1:18" ht="21.75" customHeight="1">
      <c r="A30" s="1858"/>
      <c r="B30" s="1859"/>
      <c r="C30" s="1859"/>
      <c r="D30" s="1859"/>
      <c r="E30" s="1859"/>
      <c r="F30" s="1859"/>
      <c r="G30" s="517"/>
      <c r="H30" s="517"/>
      <c r="I30" s="517"/>
      <c r="J30" s="517"/>
      <c r="K30" s="517"/>
      <c r="L30" s="517"/>
      <c r="M30" s="517"/>
      <c r="N30" s="517"/>
      <c r="O30" s="517"/>
      <c r="P30" s="517"/>
      <c r="Q30" s="516"/>
      <c r="R30" s="515"/>
    </row>
    <row r="31" spans="1:18" ht="21.75" customHeight="1"/>
    <row r="32" spans="1:18" ht="21.75" customHeight="1"/>
    <row r="33" ht="21.75" customHeight="1"/>
    <row r="34" ht="21.75" customHeight="1"/>
    <row r="35" ht="21.75" customHeight="1"/>
    <row r="36" ht="21.75" customHeight="1"/>
    <row r="37" ht="21.75" customHeight="1"/>
  </sheetData>
  <mergeCells count="30">
    <mergeCell ref="A1:R1"/>
    <mergeCell ref="A2:F3"/>
    <mergeCell ref="G2:R2"/>
    <mergeCell ref="A4:F4"/>
    <mergeCell ref="A5:F5"/>
    <mergeCell ref="A6:F6"/>
    <mergeCell ref="A7:F7"/>
    <mergeCell ref="A8:F8"/>
    <mergeCell ref="A9:F9"/>
    <mergeCell ref="A10:F10"/>
    <mergeCell ref="A11:F11"/>
    <mergeCell ref="A12:F12"/>
    <mergeCell ref="A13:F13"/>
    <mergeCell ref="A14:F14"/>
    <mergeCell ref="A15:F15"/>
    <mergeCell ref="A16:F16"/>
    <mergeCell ref="A17:F17"/>
    <mergeCell ref="A18:F18"/>
    <mergeCell ref="A19:F19"/>
    <mergeCell ref="A20:F20"/>
    <mergeCell ref="A21:F21"/>
    <mergeCell ref="A22:F22"/>
    <mergeCell ref="A23:F23"/>
    <mergeCell ref="A24:F24"/>
    <mergeCell ref="A25:F25"/>
    <mergeCell ref="A26:F26"/>
    <mergeCell ref="A27:F27"/>
    <mergeCell ref="A28:F28"/>
    <mergeCell ref="A29:F29"/>
    <mergeCell ref="A30:F30"/>
  </mergeCells>
  <hyperlinks>
    <hyperlink ref="A2" r:id="rId1" display="SADR@AJI PROGRAMA"/>
  </hyperlinks>
  <printOptions horizontalCentered="1"/>
  <pageMargins left="0.31496062992125984" right="0" top="0.31496062992125984" bottom="0.19685039370078741" header="0.19685039370078741" footer="0.19685039370078741"/>
  <pageSetup paperSize="9" orientation="portrait" r:id="rId2"/>
  <headerFooter alignWithMargins="0">
    <oddFooter>&amp;A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>
  <sheetPr codeName="Sheet28"/>
  <dimension ref="A1:R37"/>
  <sheetViews>
    <sheetView workbookViewId="0">
      <selection sqref="A1:R37"/>
    </sheetView>
  </sheetViews>
  <sheetFormatPr defaultColWidth="9.33203125" defaultRowHeight="15.6"/>
  <cols>
    <col min="1" max="6" width="6.6640625" style="510" customWidth="1"/>
    <col min="7" max="18" width="5.77734375" style="511" customWidth="1"/>
    <col min="19" max="16384" width="9.33203125" style="510"/>
  </cols>
  <sheetData>
    <row r="1" spans="1:18" ht="23.25" customHeight="1" thickBot="1">
      <c r="A1" s="1886" t="s">
        <v>514</v>
      </c>
      <c r="B1" s="1886"/>
      <c r="C1" s="1886"/>
      <c r="D1" s="1886"/>
      <c r="E1" s="1886"/>
      <c r="F1" s="1886"/>
      <c r="G1" s="1886"/>
      <c r="H1" s="1886"/>
      <c r="I1" s="1886"/>
      <c r="J1" s="1886"/>
      <c r="K1" s="1886"/>
      <c r="L1" s="1886"/>
      <c r="M1" s="1886"/>
      <c r="N1" s="1886"/>
      <c r="O1" s="1886"/>
      <c r="P1" s="1886"/>
      <c r="Q1" s="1886"/>
      <c r="R1" s="1886"/>
    </row>
    <row r="2" spans="1:18" ht="13.2">
      <c r="A2" s="1852" t="s">
        <v>284</v>
      </c>
      <c r="B2" s="1853"/>
      <c r="C2" s="1853"/>
      <c r="D2" s="1853"/>
      <c r="E2" s="1853"/>
      <c r="F2" s="1853"/>
      <c r="G2" s="1856" t="s">
        <v>283</v>
      </c>
      <c r="H2" s="1856"/>
      <c r="I2" s="1856"/>
      <c r="J2" s="1856"/>
      <c r="K2" s="1856"/>
      <c r="L2" s="1856"/>
      <c r="M2" s="1856"/>
      <c r="N2" s="1856"/>
      <c r="O2" s="1856"/>
      <c r="P2" s="1856"/>
      <c r="Q2" s="1887"/>
      <c r="R2" s="1857"/>
    </row>
    <row r="3" spans="1:18" ht="13.5" customHeight="1">
      <c r="A3" s="1854"/>
      <c r="B3" s="1855"/>
      <c r="C3" s="1855"/>
      <c r="D3" s="1855"/>
      <c r="E3" s="1855"/>
      <c r="F3" s="1855"/>
      <c r="G3" s="518" t="s">
        <v>261</v>
      </c>
      <c r="H3" s="518" t="s">
        <v>262</v>
      </c>
      <c r="I3" s="518" t="s">
        <v>263</v>
      </c>
      <c r="J3" s="518" t="s">
        <v>264</v>
      </c>
      <c r="K3" s="518" t="s">
        <v>255</v>
      </c>
      <c r="L3" s="518" t="s">
        <v>256</v>
      </c>
      <c r="M3" s="518" t="s">
        <v>257</v>
      </c>
      <c r="N3" s="518" t="s">
        <v>258</v>
      </c>
      <c r="O3" s="518" t="s">
        <v>259</v>
      </c>
      <c r="P3" s="518" t="s">
        <v>265</v>
      </c>
      <c r="Q3" s="518" t="s">
        <v>282</v>
      </c>
      <c r="R3" s="519" t="s">
        <v>266</v>
      </c>
    </row>
    <row r="4" spans="1:18" ht="21" customHeight="1">
      <c r="A4" s="1891" t="s">
        <v>1561</v>
      </c>
      <c r="B4" s="1892"/>
      <c r="C4" s="1892"/>
      <c r="D4" s="1892"/>
      <c r="E4" s="1892"/>
      <c r="F4" s="1893"/>
      <c r="G4" s="517"/>
      <c r="H4" s="517"/>
      <c r="I4" s="517"/>
      <c r="J4" s="517"/>
      <c r="K4" s="517"/>
      <c r="L4" s="517"/>
      <c r="M4" s="517"/>
      <c r="N4" s="517"/>
      <c r="O4" s="517"/>
      <c r="P4" s="517"/>
      <c r="Q4" s="516"/>
      <c r="R4" s="515"/>
    </row>
    <row r="5" spans="1:18" ht="20.25" customHeight="1">
      <c r="A5" s="1885" t="s">
        <v>1562</v>
      </c>
      <c r="B5" s="1848"/>
      <c r="C5" s="1848"/>
      <c r="D5" s="1848"/>
      <c r="E5" s="1848"/>
      <c r="F5" s="1848"/>
      <c r="G5" s="651" t="s">
        <v>3</v>
      </c>
      <c r="H5" s="651" t="s">
        <v>3</v>
      </c>
      <c r="I5" s="651" t="s">
        <v>3</v>
      </c>
      <c r="J5" s="651" t="s">
        <v>3</v>
      </c>
      <c r="K5" s="651" t="s">
        <v>3</v>
      </c>
      <c r="L5" s="651" t="s">
        <v>3</v>
      </c>
      <c r="M5" s="651" t="s">
        <v>3</v>
      </c>
      <c r="N5" s="651" t="s">
        <v>3</v>
      </c>
      <c r="O5" s="651" t="s">
        <v>3</v>
      </c>
      <c r="P5" s="651" t="s">
        <v>3</v>
      </c>
      <c r="Q5" s="672"/>
      <c r="R5" s="671" t="s">
        <v>3</v>
      </c>
    </row>
    <row r="6" spans="1:18" ht="20.25" customHeight="1">
      <c r="A6" s="1885" t="s">
        <v>1563</v>
      </c>
      <c r="B6" s="1848"/>
      <c r="C6" s="1848"/>
      <c r="D6" s="1848"/>
      <c r="E6" s="1848"/>
      <c r="F6" s="1848"/>
      <c r="G6" s="651" t="s">
        <v>3</v>
      </c>
      <c r="H6" s="651"/>
      <c r="I6" s="651"/>
      <c r="J6" s="651"/>
      <c r="K6" s="651"/>
      <c r="L6" s="651"/>
      <c r="M6" s="651"/>
      <c r="N6" s="651"/>
      <c r="O6" s="651"/>
      <c r="P6" s="651"/>
      <c r="Q6" s="672"/>
      <c r="R6" s="671"/>
    </row>
    <row r="7" spans="1:18" ht="20.25" customHeight="1">
      <c r="A7" s="1885" t="s">
        <v>1564</v>
      </c>
      <c r="B7" s="1848"/>
      <c r="C7" s="1848"/>
      <c r="D7" s="1848"/>
      <c r="E7" s="1848"/>
      <c r="F7" s="1848"/>
      <c r="G7" s="651" t="s">
        <v>3</v>
      </c>
      <c r="H7" s="651"/>
      <c r="I7" s="651"/>
      <c r="J7" s="651"/>
      <c r="K7" s="651"/>
      <c r="L7" s="651"/>
      <c r="M7" s="651"/>
      <c r="N7" s="651"/>
      <c r="O7" s="651"/>
      <c r="P7" s="651"/>
      <c r="Q7" s="672"/>
      <c r="R7" s="671"/>
    </row>
    <row r="8" spans="1:18" ht="19.5" customHeight="1">
      <c r="A8" s="1885" t="s">
        <v>1565</v>
      </c>
      <c r="B8" s="1848"/>
      <c r="C8" s="1848"/>
      <c r="D8" s="1848"/>
      <c r="E8" s="1848"/>
      <c r="F8" s="1848"/>
      <c r="G8" s="651" t="s">
        <v>3</v>
      </c>
      <c r="H8" s="651"/>
      <c r="I8" s="651"/>
      <c r="J8" s="651"/>
      <c r="K8" s="651"/>
      <c r="L8" s="651" t="s">
        <v>3</v>
      </c>
      <c r="M8" s="651"/>
      <c r="N8" s="651"/>
      <c r="O8" s="651"/>
      <c r="P8" s="651" t="s">
        <v>3</v>
      </c>
      <c r="Q8" s="672" t="s">
        <v>3</v>
      </c>
      <c r="R8" s="671" t="s">
        <v>3</v>
      </c>
    </row>
    <row r="9" spans="1:18" ht="20.25" customHeight="1">
      <c r="A9" s="1888" t="s">
        <v>1566</v>
      </c>
      <c r="B9" s="1899"/>
      <c r="C9" s="1899"/>
      <c r="D9" s="1899"/>
      <c r="E9" s="1899"/>
      <c r="F9" s="1900"/>
      <c r="G9" s="651" t="s">
        <v>3</v>
      </c>
      <c r="H9" s="651" t="s">
        <v>3</v>
      </c>
      <c r="I9" s="651" t="s">
        <v>3</v>
      </c>
      <c r="J9" s="651" t="s">
        <v>3</v>
      </c>
      <c r="K9" s="651" t="s">
        <v>3</v>
      </c>
      <c r="L9" s="651" t="s">
        <v>3</v>
      </c>
      <c r="M9" s="651" t="s">
        <v>3</v>
      </c>
      <c r="N9" s="651" t="s">
        <v>3</v>
      </c>
      <c r="O9" s="651" t="s">
        <v>3</v>
      </c>
      <c r="P9" s="651" t="s">
        <v>3</v>
      </c>
      <c r="Q9" s="672" t="s">
        <v>3</v>
      </c>
      <c r="R9" s="671"/>
    </row>
    <row r="10" spans="1:18" ht="20.25" customHeight="1">
      <c r="A10" s="1891" t="s">
        <v>1567</v>
      </c>
      <c r="B10" s="1892"/>
      <c r="C10" s="1892"/>
      <c r="D10" s="1892"/>
      <c r="E10" s="1892"/>
      <c r="F10" s="1893"/>
      <c r="G10" s="651"/>
      <c r="H10" s="651"/>
      <c r="I10" s="651"/>
      <c r="J10" s="651"/>
      <c r="K10" s="651"/>
      <c r="L10" s="651"/>
      <c r="M10" s="651"/>
      <c r="N10" s="651"/>
      <c r="O10" s="651"/>
      <c r="P10" s="651"/>
      <c r="Q10" s="672"/>
      <c r="R10" s="671"/>
    </row>
    <row r="11" spans="1:18" ht="21.75" customHeight="1">
      <c r="A11" s="1885" t="s">
        <v>1568</v>
      </c>
      <c r="B11" s="1848"/>
      <c r="C11" s="1848"/>
      <c r="D11" s="1848"/>
      <c r="E11" s="1848"/>
      <c r="F11" s="1848"/>
      <c r="G11" s="651" t="s">
        <v>3</v>
      </c>
      <c r="H11" s="651" t="s">
        <v>3</v>
      </c>
      <c r="I11" s="651" t="s">
        <v>3</v>
      </c>
      <c r="J11" s="651" t="s">
        <v>3</v>
      </c>
      <c r="K11" s="651" t="s">
        <v>3</v>
      </c>
      <c r="L11" s="651" t="s">
        <v>3</v>
      </c>
      <c r="M11" s="651" t="s">
        <v>3</v>
      </c>
      <c r="N11" s="651" t="s">
        <v>3</v>
      </c>
      <c r="O11" s="651" t="s">
        <v>3</v>
      </c>
      <c r="P11" s="651" t="s">
        <v>3</v>
      </c>
      <c r="Q11" s="672"/>
      <c r="R11" s="671" t="s">
        <v>3</v>
      </c>
    </row>
    <row r="12" spans="1:18" ht="21.75" customHeight="1">
      <c r="A12" s="1885" t="s">
        <v>1569</v>
      </c>
      <c r="B12" s="1848"/>
      <c r="C12" s="1848"/>
      <c r="D12" s="1848"/>
      <c r="E12" s="1848"/>
      <c r="F12" s="1848"/>
      <c r="G12" s="651" t="s">
        <v>3</v>
      </c>
      <c r="H12" s="651" t="s">
        <v>3</v>
      </c>
      <c r="I12" s="651" t="s">
        <v>3</v>
      </c>
      <c r="J12" s="651" t="s">
        <v>3</v>
      </c>
      <c r="K12" s="651" t="s">
        <v>3</v>
      </c>
      <c r="L12" s="651" t="s">
        <v>3</v>
      </c>
      <c r="M12" s="651" t="s">
        <v>3</v>
      </c>
      <c r="N12" s="651" t="s">
        <v>3</v>
      </c>
      <c r="O12" s="651" t="s">
        <v>3</v>
      </c>
      <c r="P12" s="651" t="s">
        <v>3</v>
      </c>
      <c r="Q12" s="672"/>
      <c r="R12" s="671" t="s">
        <v>3</v>
      </c>
    </row>
    <row r="13" spans="1:18" ht="21.75" customHeight="1">
      <c r="A13" s="1885" t="s">
        <v>1570</v>
      </c>
      <c r="B13" s="1848"/>
      <c r="C13" s="1848"/>
      <c r="D13" s="1848"/>
      <c r="E13" s="1848"/>
      <c r="F13" s="1848"/>
      <c r="G13" s="651" t="s">
        <v>3</v>
      </c>
      <c r="H13" s="651" t="s">
        <v>3</v>
      </c>
      <c r="I13" s="651" t="s">
        <v>3</v>
      </c>
      <c r="J13" s="651" t="s">
        <v>3</v>
      </c>
      <c r="K13" s="651" t="s">
        <v>3</v>
      </c>
      <c r="L13" s="651" t="s">
        <v>3</v>
      </c>
      <c r="M13" s="651" t="s">
        <v>3</v>
      </c>
      <c r="N13" s="651" t="s">
        <v>3</v>
      </c>
      <c r="O13" s="651" t="s">
        <v>3</v>
      </c>
      <c r="P13" s="651" t="s">
        <v>3</v>
      </c>
      <c r="Q13" s="672"/>
      <c r="R13" s="671"/>
    </row>
    <row r="14" spans="1:18" ht="21.75" customHeight="1">
      <c r="A14" s="1885" t="s">
        <v>1571</v>
      </c>
      <c r="B14" s="1848"/>
      <c r="C14" s="1848"/>
      <c r="D14" s="1848"/>
      <c r="E14" s="1848"/>
      <c r="F14" s="1848"/>
      <c r="G14" s="651" t="s">
        <v>3</v>
      </c>
      <c r="H14" s="651" t="s">
        <v>3</v>
      </c>
      <c r="I14" s="651" t="s">
        <v>3</v>
      </c>
      <c r="J14" s="651" t="s">
        <v>3</v>
      </c>
      <c r="K14" s="651" t="s">
        <v>3</v>
      </c>
      <c r="L14" s="651" t="s">
        <v>3</v>
      </c>
      <c r="M14" s="651" t="s">
        <v>3</v>
      </c>
      <c r="N14" s="651" t="s">
        <v>3</v>
      </c>
      <c r="O14" s="651" t="s">
        <v>3</v>
      </c>
      <c r="P14" s="651" t="s">
        <v>3</v>
      </c>
      <c r="Q14" s="672"/>
      <c r="R14" s="671"/>
    </row>
    <row r="15" spans="1:18" ht="21.75" customHeight="1">
      <c r="A15" s="1891" t="s">
        <v>1572</v>
      </c>
      <c r="B15" s="1892"/>
      <c r="C15" s="1892"/>
      <c r="D15" s="1892"/>
      <c r="E15" s="1892"/>
      <c r="F15" s="1893"/>
      <c r="G15" s="651"/>
      <c r="H15" s="651" t="s">
        <v>3</v>
      </c>
      <c r="I15" s="651" t="s">
        <v>3</v>
      </c>
      <c r="J15" s="651" t="s">
        <v>3</v>
      </c>
      <c r="K15" s="651" t="s">
        <v>3</v>
      </c>
      <c r="L15" s="651" t="s">
        <v>3</v>
      </c>
      <c r="M15" s="651" t="s">
        <v>3</v>
      </c>
      <c r="N15" s="651" t="s">
        <v>3</v>
      </c>
      <c r="O15" s="651" t="s">
        <v>3</v>
      </c>
      <c r="P15" s="651" t="s">
        <v>3</v>
      </c>
      <c r="Q15" s="672"/>
      <c r="R15" s="671"/>
    </row>
    <row r="16" spans="1:18" ht="21.75" customHeight="1">
      <c r="A16" s="1894" t="s">
        <v>1573</v>
      </c>
      <c r="B16" s="1895"/>
      <c r="C16" s="1895"/>
      <c r="D16" s="1895"/>
      <c r="E16" s="1895"/>
      <c r="F16" s="1896"/>
      <c r="G16" s="651"/>
      <c r="H16" s="651"/>
      <c r="I16" s="651" t="s">
        <v>3</v>
      </c>
      <c r="J16" s="651" t="s">
        <v>3</v>
      </c>
      <c r="K16" s="651"/>
      <c r="L16" s="651" t="s">
        <v>3</v>
      </c>
      <c r="M16" s="651" t="s">
        <v>3</v>
      </c>
      <c r="N16" s="651"/>
      <c r="O16" s="651"/>
      <c r="P16" s="651"/>
      <c r="Q16" s="672"/>
      <c r="R16" s="671"/>
    </row>
    <row r="17" spans="1:18" ht="21.75" customHeight="1">
      <c r="A17" s="1894" t="s">
        <v>1574</v>
      </c>
      <c r="B17" s="1895"/>
      <c r="C17" s="1895"/>
      <c r="D17" s="1895"/>
      <c r="E17" s="1895"/>
      <c r="F17" s="1896"/>
      <c r="G17" s="651" t="s">
        <v>3</v>
      </c>
      <c r="H17" s="651" t="s">
        <v>3</v>
      </c>
      <c r="I17" s="651" t="s">
        <v>3</v>
      </c>
      <c r="J17" s="651" t="s">
        <v>3</v>
      </c>
      <c r="K17" s="651" t="s">
        <v>3</v>
      </c>
      <c r="L17" s="651" t="s">
        <v>3</v>
      </c>
      <c r="M17" s="651" t="s">
        <v>3</v>
      </c>
      <c r="N17" s="651" t="s">
        <v>3</v>
      </c>
      <c r="O17" s="651" t="s">
        <v>3</v>
      </c>
      <c r="P17" s="651" t="s">
        <v>3</v>
      </c>
      <c r="Q17" s="672" t="s">
        <v>3</v>
      </c>
      <c r="R17" s="671"/>
    </row>
    <row r="18" spans="1:18" ht="21.75" customHeight="1">
      <c r="A18" s="1891" t="s">
        <v>1575</v>
      </c>
      <c r="B18" s="1892"/>
      <c r="C18" s="1892"/>
      <c r="D18" s="1892"/>
      <c r="E18" s="1892"/>
      <c r="F18" s="1893"/>
      <c r="G18" s="651" t="s">
        <v>3</v>
      </c>
      <c r="H18" s="651" t="s">
        <v>3</v>
      </c>
      <c r="I18" s="651" t="s">
        <v>3</v>
      </c>
      <c r="J18" s="651" t="s">
        <v>3</v>
      </c>
      <c r="K18" s="651" t="s">
        <v>3</v>
      </c>
      <c r="L18" s="651" t="s">
        <v>3</v>
      </c>
      <c r="M18" s="651" t="s">
        <v>3</v>
      </c>
      <c r="N18" s="651" t="s">
        <v>3</v>
      </c>
      <c r="O18" s="651" t="s">
        <v>3</v>
      </c>
      <c r="P18" s="651" t="s">
        <v>3</v>
      </c>
      <c r="Q18" s="672"/>
      <c r="R18" s="671"/>
    </row>
    <row r="19" spans="1:18" ht="21.75" customHeight="1">
      <c r="A19" s="1891" t="s">
        <v>1576</v>
      </c>
      <c r="B19" s="1892"/>
      <c r="C19" s="1892"/>
      <c r="D19" s="1892"/>
      <c r="E19" s="1892"/>
      <c r="F19" s="1893"/>
      <c r="G19" s="651"/>
      <c r="H19" s="651"/>
      <c r="I19" s="651"/>
      <c r="J19" s="651"/>
      <c r="K19" s="651"/>
      <c r="L19" s="651"/>
      <c r="M19" s="651"/>
      <c r="N19" s="651"/>
      <c r="O19" s="651"/>
      <c r="P19" s="651"/>
      <c r="Q19" s="672"/>
      <c r="R19" s="671"/>
    </row>
    <row r="20" spans="1:18" ht="21.75" customHeight="1">
      <c r="A20" s="1885" t="s">
        <v>1577</v>
      </c>
      <c r="B20" s="1848"/>
      <c r="C20" s="1848"/>
      <c r="D20" s="1848"/>
      <c r="E20" s="1848"/>
      <c r="F20" s="1848"/>
      <c r="G20" s="651"/>
      <c r="H20" s="651" t="s">
        <v>3</v>
      </c>
      <c r="I20" s="651" t="s">
        <v>3</v>
      </c>
      <c r="J20" s="651" t="s">
        <v>3</v>
      </c>
      <c r="K20" s="651" t="s">
        <v>3</v>
      </c>
      <c r="L20" s="651" t="s">
        <v>3</v>
      </c>
      <c r="M20" s="651" t="s">
        <v>3</v>
      </c>
      <c r="N20" s="651" t="s">
        <v>3</v>
      </c>
      <c r="O20" s="651" t="s">
        <v>3</v>
      </c>
      <c r="P20" s="651" t="s">
        <v>3</v>
      </c>
      <c r="Q20" s="672"/>
      <c r="R20" s="671" t="s">
        <v>3</v>
      </c>
    </row>
    <row r="21" spans="1:18" ht="21.75" customHeight="1">
      <c r="A21" s="1885" t="s">
        <v>1578</v>
      </c>
      <c r="B21" s="1848"/>
      <c r="C21" s="1848"/>
      <c r="D21" s="1848"/>
      <c r="E21" s="1848"/>
      <c r="F21" s="1848"/>
      <c r="G21" s="651"/>
      <c r="H21" s="651" t="s">
        <v>3</v>
      </c>
      <c r="I21" s="651" t="s">
        <v>3</v>
      </c>
      <c r="J21" s="651"/>
      <c r="K21" s="651"/>
      <c r="L21" s="651"/>
      <c r="M21" s="651" t="s">
        <v>3</v>
      </c>
      <c r="N21" s="651" t="s">
        <v>3</v>
      </c>
      <c r="O21" s="651"/>
      <c r="P21" s="651"/>
      <c r="Q21" s="672"/>
      <c r="R21" s="671"/>
    </row>
    <row r="22" spans="1:18" ht="21.75" customHeight="1">
      <c r="A22" s="1891" t="s">
        <v>1579</v>
      </c>
      <c r="B22" s="1892"/>
      <c r="C22" s="1892"/>
      <c r="D22" s="1892"/>
      <c r="E22" s="1892"/>
      <c r="F22" s="1893"/>
      <c r="G22" s="651"/>
      <c r="H22" s="651"/>
      <c r="I22" s="651"/>
      <c r="J22" s="651"/>
      <c r="K22" s="651"/>
      <c r="L22" s="651"/>
      <c r="M22" s="651"/>
      <c r="N22" s="651"/>
      <c r="O22" s="651"/>
      <c r="P22" s="651"/>
      <c r="Q22" s="672"/>
      <c r="R22" s="671"/>
    </row>
    <row r="23" spans="1:18" ht="21.75" customHeight="1">
      <c r="A23" s="1885" t="s">
        <v>1580</v>
      </c>
      <c r="B23" s="1848"/>
      <c r="C23" s="1848"/>
      <c r="D23" s="1848"/>
      <c r="E23" s="1848"/>
      <c r="F23" s="1848"/>
      <c r="G23" s="651" t="s">
        <v>3</v>
      </c>
      <c r="H23" s="651" t="s">
        <v>3</v>
      </c>
      <c r="I23" s="651" t="s">
        <v>3</v>
      </c>
      <c r="J23" s="651" t="s">
        <v>3</v>
      </c>
      <c r="K23" s="651" t="s">
        <v>3</v>
      </c>
      <c r="L23" s="651" t="s">
        <v>3</v>
      </c>
      <c r="M23" s="651" t="s">
        <v>3</v>
      </c>
      <c r="N23" s="651" t="s">
        <v>3</v>
      </c>
      <c r="O23" s="651" t="s">
        <v>3</v>
      </c>
      <c r="P23" s="651" t="s">
        <v>3</v>
      </c>
      <c r="Q23" s="672"/>
      <c r="R23" s="671" t="s">
        <v>3</v>
      </c>
    </row>
    <row r="24" spans="1:18" ht="21.75" customHeight="1">
      <c r="A24" s="1885" t="s">
        <v>1581</v>
      </c>
      <c r="B24" s="1848"/>
      <c r="C24" s="1848"/>
      <c r="D24" s="1848"/>
      <c r="E24" s="1848"/>
      <c r="F24" s="1848"/>
      <c r="G24" s="651" t="s">
        <v>3</v>
      </c>
      <c r="H24" s="651" t="s">
        <v>3</v>
      </c>
      <c r="I24" s="651" t="s">
        <v>3</v>
      </c>
      <c r="J24" s="651" t="s">
        <v>3</v>
      </c>
      <c r="K24" s="651" t="s">
        <v>3</v>
      </c>
      <c r="L24" s="651" t="s">
        <v>3</v>
      </c>
      <c r="M24" s="651" t="s">
        <v>3</v>
      </c>
      <c r="N24" s="651" t="s">
        <v>3</v>
      </c>
      <c r="O24" s="651" t="s">
        <v>3</v>
      </c>
      <c r="P24" s="651" t="s">
        <v>3</v>
      </c>
      <c r="Q24" s="672"/>
      <c r="R24" s="671" t="s">
        <v>3</v>
      </c>
    </row>
    <row r="25" spans="1:18" ht="21.75" customHeight="1">
      <c r="A25" s="1888" t="s">
        <v>1582</v>
      </c>
      <c r="B25" s="1889"/>
      <c r="C25" s="1889"/>
      <c r="D25" s="1889"/>
      <c r="E25" s="1889"/>
      <c r="F25" s="1890"/>
      <c r="G25" s="651" t="s">
        <v>3</v>
      </c>
      <c r="H25" s="651" t="s">
        <v>3</v>
      </c>
      <c r="I25" s="651" t="s">
        <v>3</v>
      </c>
      <c r="J25" s="651" t="s">
        <v>3</v>
      </c>
      <c r="K25" s="651" t="s">
        <v>3</v>
      </c>
      <c r="L25" s="651" t="s">
        <v>3</v>
      </c>
      <c r="M25" s="651" t="s">
        <v>3</v>
      </c>
      <c r="N25" s="651" t="s">
        <v>3</v>
      </c>
      <c r="O25" s="651" t="s">
        <v>3</v>
      </c>
      <c r="P25" s="651" t="s">
        <v>3</v>
      </c>
      <c r="Q25" s="672"/>
      <c r="R25" s="671" t="s">
        <v>3</v>
      </c>
    </row>
    <row r="26" spans="1:18" ht="21.75" customHeight="1">
      <c r="A26" s="1888" t="s">
        <v>1583</v>
      </c>
      <c r="B26" s="1889"/>
      <c r="C26" s="1889"/>
      <c r="D26" s="1889"/>
      <c r="E26" s="1889"/>
      <c r="F26" s="1890"/>
      <c r="G26" s="651" t="s">
        <v>3</v>
      </c>
      <c r="H26" s="651" t="s">
        <v>3</v>
      </c>
      <c r="I26" s="651" t="s">
        <v>3</v>
      </c>
      <c r="J26" s="651" t="s">
        <v>3</v>
      </c>
      <c r="K26" s="651" t="s">
        <v>3</v>
      </c>
      <c r="L26" s="651" t="s">
        <v>3</v>
      </c>
      <c r="M26" s="651" t="s">
        <v>3</v>
      </c>
      <c r="N26" s="651" t="s">
        <v>3</v>
      </c>
      <c r="O26" s="651" t="s">
        <v>3</v>
      </c>
      <c r="P26" s="651" t="s">
        <v>3</v>
      </c>
      <c r="Q26" s="672"/>
      <c r="R26" s="671" t="s">
        <v>3</v>
      </c>
    </row>
    <row r="27" spans="1:18" ht="21.75" customHeight="1">
      <c r="A27" s="1888" t="s">
        <v>1584</v>
      </c>
      <c r="B27" s="1889"/>
      <c r="C27" s="1889"/>
      <c r="D27" s="1889"/>
      <c r="E27" s="1889"/>
      <c r="F27" s="1890"/>
      <c r="G27" s="651" t="s">
        <v>3</v>
      </c>
      <c r="H27" s="651" t="s">
        <v>3</v>
      </c>
      <c r="I27" s="651" t="s">
        <v>3</v>
      </c>
      <c r="J27" s="651" t="s">
        <v>3</v>
      </c>
      <c r="K27" s="651" t="s">
        <v>3</v>
      </c>
      <c r="L27" s="651" t="s">
        <v>3</v>
      </c>
      <c r="M27" s="651" t="s">
        <v>3</v>
      </c>
      <c r="N27" s="651" t="s">
        <v>3</v>
      </c>
      <c r="O27" s="651" t="s">
        <v>3</v>
      </c>
      <c r="P27" s="651" t="s">
        <v>3</v>
      </c>
      <c r="Q27" s="672"/>
      <c r="R27" s="671" t="s">
        <v>3</v>
      </c>
    </row>
    <row r="28" spans="1:18" ht="21.75" customHeight="1">
      <c r="A28" s="1885" t="s">
        <v>1585</v>
      </c>
      <c r="B28" s="1848"/>
      <c r="C28" s="1848"/>
      <c r="D28" s="1848"/>
      <c r="E28" s="1848"/>
      <c r="F28" s="1848"/>
      <c r="G28" s="651" t="s">
        <v>3</v>
      </c>
      <c r="H28" s="651" t="s">
        <v>3</v>
      </c>
      <c r="I28" s="651" t="s">
        <v>3</v>
      </c>
      <c r="J28" s="651" t="s">
        <v>3</v>
      </c>
      <c r="K28" s="651" t="s">
        <v>3</v>
      </c>
      <c r="L28" s="651" t="s">
        <v>3</v>
      </c>
      <c r="M28" s="651" t="s">
        <v>3</v>
      </c>
      <c r="N28" s="651" t="s">
        <v>3</v>
      </c>
      <c r="O28" s="651" t="s">
        <v>3</v>
      </c>
      <c r="P28" s="651" t="s">
        <v>3</v>
      </c>
      <c r="Q28" s="672" t="s">
        <v>3</v>
      </c>
      <c r="R28" s="671" t="s">
        <v>3</v>
      </c>
    </row>
    <row r="29" spans="1:18" ht="21.75" customHeight="1">
      <c r="A29" s="1888" t="s">
        <v>1586</v>
      </c>
      <c r="B29" s="1889"/>
      <c r="C29" s="1889"/>
      <c r="D29" s="1889"/>
      <c r="E29" s="1889"/>
      <c r="F29" s="1890"/>
      <c r="G29" s="651" t="s">
        <v>3</v>
      </c>
      <c r="H29" s="651" t="s">
        <v>3</v>
      </c>
      <c r="I29" s="651" t="s">
        <v>3</v>
      </c>
      <c r="J29" s="651" t="s">
        <v>3</v>
      </c>
      <c r="K29" s="651" t="s">
        <v>3</v>
      </c>
      <c r="L29" s="651" t="s">
        <v>3</v>
      </c>
      <c r="M29" s="651" t="s">
        <v>3</v>
      </c>
      <c r="N29" s="651" t="s">
        <v>3</v>
      </c>
      <c r="O29" s="651" t="s">
        <v>3</v>
      </c>
      <c r="P29" s="651" t="s">
        <v>3</v>
      </c>
      <c r="Q29" s="672" t="s">
        <v>3</v>
      </c>
      <c r="R29" s="671" t="s">
        <v>3</v>
      </c>
    </row>
    <row r="30" spans="1:18" ht="21.75" customHeight="1">
      <c r="A30" s="1888" t="s">
        <v>1587</v>
      </c>
      <c r="B30" s="1889"/>
      <c r="C30" s="1889"/>
      <c r="D30" s="1889"/>
      <c r="E30" s="1889"/>
      <c r="F30" s="1890"/>
      <c r="G30" s="651" t="s">
        <v>3</v>
      </c>
      <c r="H30" s="651" t="s">
        <v>3</v>
      </c>
      <c r="I30" s="651"/>
      <c r="J30" s="651"/>
      <c r="K30" s="651"/>
      <c r="L30" s="651" t="s">
        <v>3</v>
      </c>
      <c r="M30" s="651" t="s">
        <v>3</v>
      </c>
      <c r="N30" s="517"/>
      <c r="O30" s="651" t="s">
        <v>3</v>
      </c>
      <c r="P30" s="651" t="s">
        <v>3</v>
      </c>
      <c r="Q30" s="516"/>
      <c r="R30" s="515"/>
    </row>
    <row r="31" spans="1:18" ht="21.75" customHeight="1">
      <c r="A31" s="1858"/>
      <c r="B31" s="1859"/>
      <c r="C31" s="1859"/>
      <c r="D31" s="1859"/>
      <c r="E31" s="1859"/>
      <c r="F31" s="1859"/>
      <c r="G31" s="517"/>
      <c r="H31" s="517"/>
      <c r="I31" s="517"/>
      <c r="J31" s="517"/>
      <c r="K31" s="517"/>
      <c r="L31" s="517"/>
      <c r="M31" s="517"/>
      <c r="N31" s="517"/>
      <c r="O31" s="517"/>
      <c r="P31" s="517"/>
      <c r="Q31" s="516"/>
      <c r="R31" s="515"/>
    </row>
    <row r="32" spans="1:18" ht="21.75" customHeight="1">
      <c r="A32" s="1858"/>
      <c r="B32" s="1859"/>
      <c r="C32" s="1859"/>
      <c r="D32" s="1859"/>
      <c r="E32" s="1859"/>
      <c r="F32" s="1859"/>
      <c r="G32" s="517"/>
      <c r="H32" s="517"/>
      <c r="I32" s="517"/>
      <c r="J32" s="517"/>
      <c r="K32" s="517"/>
      <c r="L32" s="517"/>
      <c r="M32" s="517"/>
      <c r="N32" s="517"/>
      <c r="O32" s="517"/>
      <c r="P32" s="517"/>
      <c r="Q32" s="516"/>
      <c r="R32" s="515"/>
    </row>
    <row r="33" spans="1:18" ht="21.75" customHeight="1">
      <c r="A33" s="1858"/>
      <c r="B33" s="1859"/>
      <c r="C33" s="1859"/>
      <c r="D33" s="1859"/>
      <c r="E33" s="1859"/>
      <c r="F33" s="1859"/>
      <c r="G33" s="517"/>
      <c r="H33" s="517"/>
      <c r="I33" s="517"/>
      <c r="J33" s="517"/>
      <c r="K33" s="517"/>
      <c r="L33" s="517"/>
      <c r="M33" s="517"/>
      <c r="N33" s="517"/>
      <c r="O33" s="517"/>
      <c r="P33" s="517"/>
      <c r="Q33" s="516"/>
      <c r="R33" s="515"/>
    </row>
    <row r="34" spans="1:18" ht="21.75" customHeight="1">
      <c r="A34" s="1858"/>
      <c r="B34" s="1859"/>
      <c r="C34" s="1859"/>
      <c r="D34" s="1859"/>
      <c r="E34" s="1859"/>
      <c r="F34" s="1859"/>
      <c r="G34" s="517"/>
      <c r="H34" s="517"/>
      <c r="I34" s="517"/>
      <c r="J34" s="517"/>
      <c r="K34" s="517"/>
      <c r="L34" s="517"/>
      <c r="M34" s="517"/>
      <c r="N34" s="517"/>
      <c r="O34" s="517"/>
      <c r="P34" s="517"/>
      <c r="Q34" s="516"/>
      <c r="R34" s="515"/>
    </row>
    <row r="35" spans="1:18" ht="21.75" customHeight="1">
      <c r="A35" s="1858"/>
      <c r="B35" s="1859"/>
      <c r="C35" s="1859"/>
      <c r="D35" s="1859"/>
      <c r="E35" s="1859"/>
      <c r="F35" s="1859"/>
      <c r="G35" s="517"/>
      <c r="H35" s="517"/>
      <c r="I35" s="517"/>
      <c r="J35" s="517"/>
      <c r="K35" s="517"/>
      <c r="L35" s="517"/>
      <c r="M35" s="517"/>
      <c r="N35" s="517"/>
      <c r="O35" s="517"/>
      <c r="P35" s="517"/>
      <c r="Q35" s="516"/>
      <c r="R35" s="515"/>
    </row>
    <row r="36" spans="1:18" ht="21.75" customHeight="1">
      <c r="A36" s="1858"/>
      <c r="B36" s="1859"/>
      <c r="C36" s="1859"/>
      <c r="D36" s="1859"/>
      <c r="E36" s="1859"/>
      <c r="F36" s="1859"/>
      <c r="G36" s="517"/>
      <c r="H36" s="517"/>
      <c r="I36" s="517"/>
      <c r="J36" s="517"/>
      <c r="K36" s="517"/>
      <c r="L36" s="517"/>
      <c r="M36" s="517"/>
      <c r="N36" s="517"/>
      <c r="O36" s="517"/>
      <c r="P36" s="517"/>
      <c r="Q36" s="516"/>
      <c r="R36" s="515"/>
    </row>
    <row r="37" spans="1:18" ht="21.75" customHeight="1" thickBot="1">
      <c r="A37" s="1861"/>
      <c r="B37" s="1862"/>
      <c r="C37" s="1862"/>
      <c r="D37" s="1862"/>
      <c r="E37" s="1862"/>
      <c r="F37" s="1862"/>
      <c r="G37" s="514"/>
      <c r="H37" s="514"/>
      <c r="I37" s="514"/>
      <c r="J37" s="514"/>
      <c r="K37" s="514"/>
      <c r="L37" s="514"/>
      <c r="M37" s="514"/>
      <c r="N37" s="514"/>
      <c r="O37" s="514"/>
      <c r="P37" s="514"/>
      <c r="Q37" s="513"/>
      <c r="R37" s="512"/>
    </row>
  </sheetData>
  <mergeCells count="37">
    <mergeCell ref="A37:F37"/>
    <mergeCell ref="A31:F31"/>
    <mergeCell ref="A32:F32"/>
    <mergeCell ref="A33:F33"/>
    <mergeCell ref="A34:F34"/>
    <mergeCell ref="A35:F35"/>
    <mergeCell ref="A36:F36"/>
    <mergeCell ref="A30:F30"/>
    <mergeCell ref="A19:F19"/>
    <mergeCell ref="A20:F20"/>
    <mergeCell ref="A21:F21"/>
    <mergeCell ref="A22:F22"/>
    <mergeCell ref="A23:F23"/>
    <mergeCell ref="A24:F24"/>
    <mergeCell ref="A25:F25"/>
    <mergeCell ref="A26:F26"/>
    <mergeCell ref="A27:F27"/>
    <mergeCell ref="A28:F28"/>
    <mergeCell ref="A29:F29"/>
    <mergeCell ref="A18:F18"/>
    <mergeCell ref="A7:F7"/>
    <mergeCell ref="A8:F8"/>
    <mergeCell ref="A9:F9"/>
    <mergeCell ref="A10:F10"/>
    <mergeCell ref="A11:F11"/>
    <mergeCell ref="A12:F12"/>
    <mergeCell ref="A13:F13"/>
    <mergeCell ref="A14:F14"/>
    <mergeCell ref="A15:F15"/>
    <mergeCell ref="A16:F16"/>
    <mergeCell ref="A17:F17"/>
    <mergeCell ref="A6:F6"/>
    <mergeCell ref="A1:R1"/>
    <mergeCell ref="A2:F3"/>
    <mergeCell ref="G2:R2"/>
    <mergeCell ref="A4:F4"/>
    <mergeCell ref="A5:F5"/>
  </mergeCells>
  <hyperlinks>
    <hyperlink ref="A2" r:id="rId1" display="SADR@AJI PROGRAMA"/>
  </hyperlinks>
  <printOptions horizontalCentered="1"/>
  <pageMargins left="0.31496062992125984" right="0" top="0.31496062992125984" bottom="0.19685039370078741" header="0.19685039370078741" footer="0.19685039370078741"/>
  <pageSetup paperSize="9" orientation="portrait" r:id="rId2"/>
  <headerFooter alignWithMargins="0">
    <oddFooter>&amp;A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>
  <sheetPr codeName="Sheet29"/>
  <dimension ref="A1:R37"/>
  <sheetViews>
    <sheetView workbookViewId="0">
      <selection activeCell="A2" sqref="A2:F3"/>
    </sheetView>
  </sheetViews>
  <sheetFormatPr defaultColWidth="9.33203125" defaultRowHeight="15.6"/>
  <cols>
    <col min="1" max="6" width="6.6640625" style="510" customWidth="1"/>
    <col min="7" max="18" width="5.77734375" style="511" customWidth="1"/>
    <col min="19" max="16384" width="9.33203125" style="510"/>
  </cols>
  <sheetData>
    <row r="1" spans="1:18" ht="23.25" customHeight="1" thickBot="1">
      <c r="A1" s="1886" t="s">
        <v>513</v>
      </c>
      <c r="B1" s="1886"/>
      <c r="C1" s="1886"/>
      <c r="D1" s="1886"/>
      <c r="E1" s="1886"/>
      <c r="F1" s="1886"/>
      <c r="G1" s="1886"/>
      <c r="H1" s="1886"/>
      <c r="I1" s="1886"/>
      <c r="J1" s="1886"/>
      <c r="K1" s="1886"/>
      <c r="L1" s="1886"/>
      <c r="M1" s="1886"/>
      <c r="N1" s="1886"/>
      <c r="O1" s="1886"/>
      <c r="P1" s="1886"/>
      <c r="Q1" s="1886"/>
      <c r="R1" s="1886"/>
    </row>
    <row r="2" spans="1:18" ht="13.2">
      <c r="A2" s="1852" t="s">
        <v>284</v>
      </c>
      <c r="B2" s="1853"/>
      <c r="C2" s="1853"/>
      <c r="D2" s="1853"/>
      <c r="E2" s="1853"/>
      <c r="F2" s="1853"/>
      <c r="G2" s="1856" t="s">
        <v>283</v>
      </c>
      <c r="H2" s="1856"/>
      <c r="I2" s="1856"/>
      <c r="J2" s="1856"/>
      <c r="K2" s="1856"/>
      <c r="L2" s="1856"/>
      <c r="M2" s="1856"/>
      <c r="N2" s="1856"/>
      <c r="O2" s="1856"/>
      <c r="P2" s="1856"/>
      <c r="Q2" s="1887"/>
      <c r="R2" s="1857"/>
    </row>
    <row r="3" spans="1:18" ht="13.5" customHeight="1">
      <c r="A3" s="1854"/>
      <c r="B3" s="1855"/>
      <c r="C3" s="1855"/>
      <c r="D3" s="1855"/>
      <c r="E3" s="1855"/>
      <c r="F3" s="1855"/>
      <c r="G3" s="518" t="s">
        <v>261</v>
      </c>
      <c r="H3" s="518" t="s">
        <v>262</v>
      </c>
      <c r="I3" s="518" t="s">
        <v>263</v>
      </c>
      <c r="J3" s="518" t="s">
        <v>264</v>
      </c>
      <c r="K3" s="518" t="s">
        <v>255</v>
      </c>
      <c r="L3" s="518" t="s">
        <v>256</v>
      </c>
      <c r="M3" s="518" t="s">
        <v>257</v>
      </c>
      <c r="N3" s="518" t="s">
        <v>258</v>
      </c>
      <c r="O3" s="518" t="s">
        <v>259</v>
      </c>
      <c r="P3" s="518" t="s">
        <v>265</v>
      </c>
      <c r="Q3" s="518" t="s">
        <v>282</v>
      </c>
      <c r="R3" s="519" t="s">
        <v>266</v>
      </c>
    </row>
    <row r="4" spans="1:18" ht="21" customHeight="1">
      <c r="A4" s="1858"/>
      <c r="B4" s="1859"/>
      <c r="C4" s="1859"/>
      <c r="D4" s="1859"/>
      <c r="E4" s="1859"/>
      <c r="F4" s="1859"/>
      <c r="G4" s="517"/>
      <c r="H4" s="517"/>
      <c r="I4" s="517"/>
      <c r="J4" s="517"/>
      <c r="K4" s="517"/>
      <c r="L4" s="517"/>
      <c r="M4" s="517"/>
      <c r="N4" s="517"/>
      <c r="O4" s="517"/>
      <c r="P4" s="517"/>
      <c r="Q4" s="516"/>
      <c r="R4" s="515"/>
    </row>
    <row r="5" spans="1:18" ht="20.25" customHeight="1">
      <c r="A5" s="1858"/>
      <c r="B5" s="1859"/>
      <c r="C5" s="1859"/>
      <c r="D5" s="1859"/>
      <c r="E5" s="1859"/>
      <c r="F5" s="1859"/>
      <c r="G5" s="517"/>
      <c r="H5" s="517"/>
      <c r="I5" s="517"/>
      <c r="J5" s="517"/>
      <c r="K5" s="517"/>
      <c r="L5" s="517"/>
      <c r="M5" s="517"/>
      <c r="N5" s="517"/>
      <c r="O5" s="517"/>
      <c r="P5" s="517"/>
      <c r="Q5" s="516"/>
      <c r="R5" s="515"/>
    </row>
    <row r="6" spans="1:18" ht="20.25" customHeight="1">
      <c r="A6" s="1858"/>
      <c r="B6" s="1859"/>
      <c r="C6" s="1859"/>
      <c r="D6" s="1859"/>
      <c r="E6" s="1859"/>
      <c r="F6" s="1859"/>
      <c r="G6" s="517"/>
      <c r="H6" s="517"/>
      <c r="I6" s="517"/>
      <c r="J6" s="517"/>
      <c r="K6" s="517"/>
      <c r="L6" s="517"/>
      <c r="M6" s="517"/>
      <c r="N6" s="517"/>
      <c r="O6" s="517"/>
      <c r="P6" s="517"/>
      <c r="Q6" s="516"/>
      <c r="R6" s="515"/>
    </row>
    <row r="7" spans="1:18" ht="20.25" customHeight="1">
      <c r="A7" s="1858"/>
      <c r="B7" s="1859"/>
      <c r="C7" s="1859"/>
      <c r="D7" s="1859"/>
      <c r="E7" s="1859"/>
      <c r="F7" s="1859"/>
      <c r="G7" s="517"/>
      <c r="H7" s="517"/>
      <c r="I7" s="517"/>
      <c r="J7" s="517"/>
      <c r="K7" s="517"/>
      <c r="L7" s="517"/>
      <c r="M7" s="517"/>
      <c r="N7" s="517"/>
      <c r="O7" s="517"/>
      <c r="P7" s="517"/>
      <c r="Q7" s="516"/>
      <c r="R7" s="515"/>
    </row>
    <row r="8" spans="1:18" ht="19.5" customHeight="1">
      <c r="A8" s="1858"/>
      <c r="B8" s="1859"/>
      <c r="C8" s="1859"/>
      <c r="D8" s="1859"/>
      <c r="E8" s="1859"/>
      <c r="F8" s="1859"/>
      <c r="G8" s="517"/>
      <c r="H8" s="517"/>
      <c r="I8" s="517"/>
      <c r="J8" s="517"/>
      <c r="K8" s="517"/>
      <c r="L8" s="517"/>
      <c r="M8" s="517"/>
      <c r="N8" s="517"/>
      <c r="O8" s="517"/>
      <c r="P8" s="517"/>
      <c r="Q8" s="516"/>
      <c r="R8" s="515"/>
    </row>
    <row r="9" spans="1:18" ht="20.25" customHeight="1">
      <c r="A9" s="1858"/>
      <c r="B9" s="1859"/>
      <c r="C9" s="1859"/>
      <c r="D9" s="1859"/>
      <c r="E9" s="1859"/>
      <c r="F9" s="1859"/>
      <c r="G9" s="517"/>
      <c r="H9" s="517"/>
      <c r="I9" s="517"/>
      <c r="J9" s="517"/>
      <c r="K9" s="517"/>
      <c r="L9" s="517"/>
      <c r="M9" s="517"/>
      <c r="N9" s="517"/>
      <c r="O9" s="517"/>
      <c r="P9" s="517"/>
      <c r="Q9" s="516"/>
      <c r="R9" s="515"/>
    </row>
    <row r="10" spans="1:18" ht="20.25" customHeight="1">
      <c r="A10" s="1858"/>
      <c r="B10" s="1859"/>
      <c r="C10" s="1859"/>
      <c r="D10" s="1859"/>
      <c r="E10" s="1859"/>
      <c r="F10" s="1859"/>
      <c r="G10" s="517"/>
      <c r="H10" s="517"/>
      <c r="I10" s="517"/>
      <c r="J10" s="517"/>
      <c r="K10" s="517"/>
      <c r="L10" s="517"/>
      <c r="M10" s="517"/>
      <c r="N10" s="517"/>
      <c r="O10" s="517"/>
      <c r="P10" s="517"/>
      <c r="Q10" s="516"/>
      <c r="R10" s="515"/>
    </row>
    <row r="11" spans="1:18" ht="21.75" customHeight="1">
      <c r="A11" s="1858"/>
      <c r="B11" s="1859"/>
      <c r="C11" s="1859"/>
      <c r="D11" s="1859"/>
      <c r="E11" s="1859"/>
      <c r="F11" s="1859"/>
      <c r="G11" s="517"/>
      <c r="H11" s="517"/>
      <c r="I11" s="517"/>
      <c r="J11" s="517"/>
      <c r="K11" s="517"/>
      <c r="L11" s="517"/>
      <c r="M11" s="517"/>
      <c r="N11" s="517"/>
      <c r="O11" s="517"/>
      <c r="P11" s="517"/>
      <c r="Q11" s="516"/>
      <c r="R11" s="515"/>
    </row>
    <row r="12" spans="1:18" ht="21.75" customHeight="1">
      <c r="A12" s="1858"/>
      <c r="B12" s="1859"/>
      <c r="C12" s="1859"/>
      <c r="D12" s="1859"/>
      <c r="E12" s="1859"/>
      <c r="F12" s="1859"/>
      <c r="G12" s="517"/>
      <c r="H12" s="517"/>
      <c r="I12" s="517"/>
      <c r="J12" s="517"/>
      <c r="K12" s="517"/>
      <c r="L12" s="517"/>
      <c r="M12" s="517"/>
      <c r="N12" s="517"/>
      <c r="O12" s="517"/>
      <c r="P12" s="517"/>
      <c r="Q12" s="516"/>
      <c r="R12" s="515"/>
    </row>
    <row r="13" spans="1:18" ht="21.75" customHeight="1">
      <c r="A13" s="1858"/>
      <c r="B13" s="1859"/>
      <c r="C13" s="1859"/>
      <c r="D13" s="1859"/>
      <c r="E13" s="1859"/>
      <c r="F13" s="1859"/>
      <c r="G13" s="517"/>
      <c r="H13" s="517"/>
      <c r="I13" s="517"/>
      <c r="J13" s="517"/>
      <c r="K13" s="517"/>
      <c r="L13" s="517"/>
      <c r="M13" s="517"/>
      <c r="N13" s="517"/>
      <c r="O13" s="517"/>
      <c r="P13" s="517"/>
      <c r="Q13" s="516"/>
      <c r="R13" s="515"/>
    </row>
    <row r="14" spans="1:18" ht="21.75" customHeight="1">
      <c r="A14" s="1858"/>
      <c r="B14" s="1859"/>
      <c r="C14" s="1859"/>
      <c r="D14" s="1859"/>
      <c r="E14" s="1859"/>
      <c r="F14" s="1859"/>
      <c r="G14" s="517"/>
      <c r="H14" s="517"/>
      <c r="I14" s="517"/>
      <c r="J14" s="517"/>
      <c r="K14" s="517"/>
      <c r="L14" s="517"/>
      <c r="M14" s="517"/>
      <c r="N14" s="517"/>
      <c r="O14" s="517"/>
      <c r="P14" s="517"/>
      <c r="Q14" s="516"/>
      <c r="R14" s="515"/>
    </row>
    <row r="15" spans="1:18" ht="21.75" customHeight="1">
      <c r="A15" s="1858"/>
      <c r="B15" s="1859"/>
      <c r="C15" s="1859"/>
      <c r="D15" s="1859"/>
      <c r="E15" s="1859"/>
      <c r="F15" s="1859"/>
      <c r="G15" s="517"/>
      <c r="H15" s="517"/>
      <c r="I15" s="517"/>
      <c r="J15" s="517"/>
      <c r="K15" s="517"/>
      <c r="L15" s="517"/>
      <c r="M15" s="517"/>
      <c r="N15" s="517"/>
      <c r="O15" s="517"/>
      <c r="P15" s="517"/>
      <c r="Q15" s="516"/>
      <c r="R15" s="515"/>
    </row>
    <row r="16" spans="1:18" ht="21.75" customHeight="1">
      <c r="A16" s="1858"/>
      <c r="B16" s="1859"/>
      <c r="C16" s="1859"/>
      <c r="D16" s="1859"/>
      <c r="E16" s="1859"/>
      <c r="F16" s="1859"/>
      <c r="G16" s="517"/>
      <c r="H16" s="517"/>
      <c r="I16" s="517"/>
      <c r="J16" s="517"/>
      <c r="K16" s="517"/>
      <c r="L16" s="517"/>
      <c r="M16" s="517"/>
      <c r="N16" s="517"/>
      <c r="O16" s="517"/>
      <c r="P16" s="517"/>
      <c r="Q16" s="516"/>
      <c r="R16" s="515"/>
    </row>
    <row r="17" spans="1:18" ht="21.75" customHeight="1">
      <c r="A17" s="1858"/>
      <c r="B17" s="1859"/>
      <c r="C17" s="1859"/>
      <c r="D17" s="1859"/>
      <c r="E17" s="1859"/>
      <c r="F17" s="1859"/>
      <c r="G17" s="517"/>
      <c r="H17" s="517"/>
      <c r="I17" s="517"/>
      <c r="J17" s="517"/>
      <c r="K17" s="517"/>
      <c r="L17" s="517"/>
      <c r="M17" s="517"/>
      <c r="N17" s="517"/>
      <c r="O17" s="517"/>
      <c r="P17" s="517"/>
      <c r="Q17" s="516"/>
      <c r="R17" s="515"/>
    </row>
    <row r="18" spans="1:18" ht="21.75" customHeight="1">
      <c r="A18" s="1858"/>
      <c r="B18" s="1859"/>
      <c r="C18" s="1859"/>
      <c r="D18" s="1859"/>
      <c r="E18" s="1859"/>
      <c r="F18" s="1859"/>
      <c r="G18" s="517"/>
      <c r="H18" s="517"/>
      <c r="I18" s="517"/>
      <c r="J18" s="517"/>
      <c r="K18" s="517"/>
      <c r="L18" s="517"/>
      <c r="M18" s="517"/>
      <c r="N18" s="517"/>
      <c r="O18" s="517"/>
      <c r="P18" s="517"/>
      <c r="Q18" s="516"/>
      <c r="R18" s="515"/>
    </row>
    <row r="19" spans="1:18" ht="21.75" customHeight="1">
      <c r="A19" s="1858"/>
      <c r="B19" s="1859"/>
      <c r="C19" s="1859"/>
      <c r="D19" s="1859"/>
      <c r="E19" s="1859"/>
      <c r="F19" s="1859"/>
      <c r="G19" s="517"/>
      <c r="H19" s="517"/>
      <c r="I19" s="517"/>
      <c r="J19" s="517"/>
      <c r="K19" s="517"/>
      <c r="L19" s="517"/>
      <c r="M19" s="517"/>
      <c r="N19" s="517"/>
      <c r="O19" s="517"/>
      <c r="P19" s="517"/>
      <c r="Q19" s="516"/>
      <c r="R19" s="515"/>
    </row>
    <row r="20" spans="1:18" ht="21.75" customHeight="1">
      <c r="A20" s="1858"/>
      <c r="B20" s="1859"/>
      <c r="C20" s="1859"/>
      <c r="D20" s="1859"/>
      <c r="E20" s="1859"/>
      <c r="F20" s="1859"/>
      <c r="G20" s="517"/>
      <c r="H20" s="517"/>
      <c r="I20" s="517"/>
      <c r="J20" s="517"/>
      <c r="K20" s="517"/>
      <c r="L20" s="517"/>
      <c r="M20" s="517"/>
      <c r="N20" s="517"/>
      <c r="O20" s="517"/>
      <c r="P20" s="517"/>
      <c r="Q20" s="516"/>
      <c r="R20" s="515"/>
    </row>
    <row r="21" spans="1:18" ht="21.75" customHeight="1">
      <c r="A21" s="1858"/>
      <c r="B21" s="1859"/>
      <c r="C21" s="1859"/>
      <c r="D21" s="1859"/>
      <c r="E21" s="1859"/>
      <c r="F21" s="1859"/>
      <c r="G21" s="517"/>
      <c r="H21" s="517"/>
      <c r="I21" s="517"/>
      <c r="J21" s="517"/>
      <c r="K21" s="517"/>
      <c r="L21" s="517"/>
      <c r="M21" s="517"/>
      <c r="N21" s="517"/>
      <c r="O21" s="517"/>
      <c r="P21" s="517"/>
      <c r="Q21" s="516"/>
      <c r="R21" s="515"/>
    </row>
    <row r="22" spans="1:18" ht="21.75" customHeight="1">
      <c r="A22" s="1858"/>
      <c r="B22" s="1859"/>
      <c r="C22" s="1859"/>
      <c r="D22" s="1859"/>
      <c r="E22" s="1859"/>
      <c r="F22" s="1859"/>
      <c r="G22" s="517"/>
      <c r="H22" s="517"/>
      <c r="I22" s="517"/>
      <c r="J22" s="517"/>
      <c r="K22" s="517"/>
      <c r="L22" s="517"/>
      <c r="M22" s="517"/>
      <c r="N22" s="517"/>
      <c r="O22" s="517"/>
      <c r="P22" s="517"/>
      <c r="Q22" s="516"/>
      <c r="R22" s="515"/>
    </row>
    <row r="23" spans="1:18" ht="21.75" customHeight="1">
      <c r="A23" s="1858"/>
      <c r="B23" s="1859"/>
      <c r="C23" s="1859"/>
      <c r="D23" s="1859"/>
      <c r="E23" s="1859"/>
      <c r="F23" s="1859"/>
      <c r="G23" s="517"/>
      <c r="H23" s="517"/>
      <c r="I23" s="517"/>
      <c r="J23" s="517"/>
      <c r="K23" s="517"/>
      <c r="L23" s="517"/>
      <c r="M23" s="517"/>
      <c r="N23" s="517"/>
      <c r="O23" s="517"/>
      <c r="P23" s="517"/>
      <c r="Q23" s="516"/>
      <c r="R23" s="515"/>
    </row>
    <row r="24" spans="1:18" ht="21.75" customHeight="1">
      <c r="A24" s="1858"/>
      <c r="B24" s="1859"/>
      <c r="C24" s="1859"/>
      <c r="D24" s="1859"/>
      <c r="E24" s="1859"/>
      <c r="F24" s="1859"/>
      <c r="G24" s="517"/>
      <c r="H24" s="517"/>
      <c r="I24" s="517"/>
      <c r="J24" s="517"/>
      <c r="K24" s="517"/>
      <c r="L24" s="517"/>
      <c r="M24" s="517"/>
      <c r="N24" s="517"/>
      <c r="O24" s="517"/>
      <c r="P24" s="517"/>
      <c r="Q24" s="516"/>
      <c r="R24" s="515"/>
    </row>
    <row r="25" spans="1:18" ht="21.75" customHeight="1">
      <c r="A25" s="1858"/>
      <c r="B25" s="1859"/>
      <c r="C25" s="1859"/>
      <c r="D25" s="1859"/>
      <c r="E25" s="1859"/>
      <c r="F25" s="1859"/>
      <c r="G25" s="517"/>
      <c r="H25" s="517"/>
      <c r="I25" s="517"/>
      <c r="J25" s="517"/>
      <c r="K25" s="517"/>
      <c r="L25" s="517"/>
      <c r="M25" s="517"/>
      <c r="N25" s="517"/>
      <c r="O25" s="517"/>
      <c r="P25" s="517"/>
      <c r="Q25" s="516"/>
      <c r="R25" s="515"/>
    </row>
    <row r="26" spans="1:18" ht="21.75" customHeight="1">
      <c r="A26" s="1858"/>
      <c r="B26" s="1859"/>
      <c r="C26" s="1859"/>
      <c r="D26" s="1859"/>
      <c r="E26" s="1859"/>
      <c r="F26" s="1859"/>
      <c r="G26" s="517"/>
      <c r="H26" s="517"/>
      <c r="I26" s="517"/>
      <c r="J26" s="517"/>
      <c r="K26" s="517"/>
      <c r="L26" s="517"/>
      <c r="M26" s="517"/>
      <c r="N26" s="517"/>
      <c r="O26" s="517"/>
      <c r="P26" s="517"/>
      <c r="Q26" s="516"/>
      <c r="R26" s="515"/>
    </row>
    <row r="27" spans="1:18" ht="21.75" customHeight="1">
      <c r="A27" s="1858"/>
      <c r="B27" s="1859"/>
      <c r="C27" s="1859"/>
      <c r="D27" s="1859"/>
      <c r="E27" s="1859"/>
      <c r="F27" s="1859"/>
      <c r="G27" s="517"/>
      <c r="H27" s="517"/>
      <c r="I27" s="517"/>
      <c r="J27" s="517"/>
      <c r="K27" s="517"/>
      <c r="L27" s="517"/>
      <c r="M27" s="517"/>
      <c r="N27" s="517"/>
      <c r="O27" s="517"/>
      <c r="P27" s="517"/>
      <c r="Q27" s="516"/>
      <c r="R27" s="515"/>
    </row>
    <row r="28" spans="1:18" ht="21.75" customHeight="1">
      <c r="A28" s="1858"/>
      <c r="B28" s="1859"/>
      <c r="C28" s="1859"/>
      <c r="D28" s="1859"/>
      <c r="E28" s="1859"/>
      <c r="F28" s="1859"/>
      <c r="G28" s="517"/>
      <c r="H28" s="517"/>
      <c r="I28" s="517"/>
      <c r="J28" s="517"/>
      <c r="K28" s="517"/>
      <c r="L28" s="517"/>
      <c r="M28" s="517"/>
      <c r="N28" s="517"/>
      <c r="O28" s="517"/>
      <c r="P28" s="517"/>
      <c r="Q28" s="516"/>
      <c r="R28" s="515"/>
    </row>
    <row r="29" spans="1:18" ht="21.75" customHeight="1">
      <c r="A29" s="1858"/>
      <c r="B29" s="1859"/>
      <c r="C29" s="1859"/>
      <c r="D29" s="1859"/>
      <c r="E29" s="1859"/>
      <c r="F29" s="1859"/>
      <c r="G29" s="517"/>
      <c r="H29" s="517"/>
      <c r="I29" s="517"/>
      <c r="J29" s="517"/>
      <c r="K29" s="517"/>
      <c r="L29" s="517"/>
      <c r="M29" s="517"/>
      <c r="N29" s="517"/>
      <c r="O29" s="517"/>
      <c r="P29" s="517"/>
      <c r="Q29" s="516"/>
      <c r="R29" s="515"/>
    </row>
    <row r="30" spans="1:18" ht="21.75" customHeight="1">
      <c r="A30" s="1858"/>
      <c r="B30" s="1859"/>
      <c r="C30" s="1859"/>
      <c r="D30" s="1859"/>
      <c r="E30" s="1859"/>
      <c r="F30" s="1859"/>
      <c r="G30" s="517"/>
      <c r="H30" s="517"/>
      <c r="I30" s="517"/>
      <c r="J30" s="517"/>
      <c r="K30" s="517"/>
      <c r="L30" s="517"/>
      <c r="M30" s="517"/>
      <c r="N30" s="517"/>
      <c r="O30" s="517"/>
      <c r="P30" s="517"/>
      <c r="Q30" s="516"/>
      <c r="R30" s="515"/>
    </row>
    <row r="31" spans="1:18" ht="21.75" customHeight="1">
      <c r="A31" s="1858"/>
      <c r="B31" s="1859"/>
      <c r="C31" s="1859"/>
      <c r="D31" s="1859"/>
      <c r="E31" s="1859"/>
      <c r="F31" s="1859"/>
      <c r="G31" s="517"/>
      <c r="H31" s="517"/>
      <c r="I31" s="517"/>
      <c r="J31" s="517"/>
      <c r="K31" s="517"/>
      <c r="L31" s="517"/>
      <c r="M31" s="517"/>
      <c r="N31" s="517"/>
      <c r="O31" s="517"/>
      <c r="P31" s="517"/>
      <c r="Q31" s="516"/>
      <c r="R31" s="515"/>
    </row>
    <row r="32" spans="1:18" ht="21.75" customHeight="1">
      <c r="A32" s="1858"/>
      <c r="B32" s="1859"/>
      <c r="C32" s="1859"/>
      <c r="D32" s="1859"/>
      <c r="E32" s="1859"/>
      <c r="F32" s="1859"/>
      <c r="G32" s="517"/>
      <c r="H32" s="517"/>
      <c r="I32" s="517"/>
      <c r="J32" s="517"/>
      <c r="K32" s="517"/>
      <c r="L32" s="517"/>
      <c r="M32" s="517"/>
      <c r="N32" s="517"/>
      <c r="O32" s="517"/>
      <c r="P32" s="517"/>
      <c r="Q32" s="516"/>
      <c r="R32" s="515"/>
    </row>
    <row r="33" spans="1:18" ht="21.75" customHeight="1">
      <c r="A33" s="1858"/>
      <c r="B33" s="1859"/>
      <c r="C33" s="1859"/>
      <c r="D33" s="1859"/>
      <c r="E33" s="1859"/>
      <c r="F33" s="1859"/>
      <c r="G33" s="517"/>
      <c r="H33" s="517"/>
      <c r="I33" s="517"/>
      <c r="J33" s="517"/>
      <c r="K33" s="517"/>
      <c r="L33" s="517"/>
      <c r="M33" s="517"/>
      <c r="N33" s="517"/>
      <c r="O33" s="517"/>
      <c r="P33" s="517"/>
      <c r="Q33" s="516"/>
      <c r="R33" s="515"/>
    </row>
    <row r="34" spans="1:18" ht="21.75" customHeight="1">
      <c r="A34" s="1858"/>
      <c r="B34" s="1859"/>
      <c r="C34" s="1859"/>
      <c r="D34" s="1859"/>
      <c r="E34" s="1859"/>
      <c r="F34" s="1859"/>
      <c r="G34" s="517"/>
      <c r="H34" s="517"/>
      <c r="I34" s="517"/>
      <c r="J34" s="517"/>
      <c r="K34" s="517"/>
      <c r="L34" s="517"/>
      <c r="M34" s="517"/>
      <c r="N34" s="517"/>
      <c r="O34" s="517"/>
      <c r="P34" s="517"/>
      <c r="Q34" s="516"/>
      <c r="R34" s="515"/>
    </row>
    <row r="35" spans="1:18" ht="21.75" customHeight="1">
      <c r="A35" s="1858"/>
      <c r="B35" s="1859"/>
      <c r="C35" s="1859"/>
      <c r="D35" s="1859"/>
      <c r="E35" s="1859"/>
      <c r="F35" s="1859"/>
      <c r="G35" s="517"/>
      <c r="H35" s="517"/>
      <c r="I35" s="517"/>
      <c r="J35" s="517"/>
      <c r="K35" s="517"/>
      <c r="L35" s="517"/>
      <c r="M35" s="517"/>
      <c r="N35" s="517"/>
      <c r="O35" s="517"/>
      <c r="P35" s="517"/>
      <c r="Q35" s="516"/>
      <c r="R35" s="515"/>
    </row>
    <row r="36" spans="1:18" ht="21.75" customHeight="1">
      <c r="A36" s="1858"/>
      <c r="B36" s="1859"/>
      <c r="C36" s="1859"/>
      <c r="D36" s="1859"/>
      <c r="E36" s="1859"/>
      <c r="F36" s="1859"/>
      <c r="G36" s="517"/>
      <c r="H36" s="517"/>
      <c r="I36" s="517"/>
      <c r="J36" s="517"/>
      <c r="K36" s="517"/>
      <c r="L36" s="517"/>
      <c r="M36" s="517"/>
      <c r="N36" s="517"/>
      <c r="O36" s="517"/>
      <c r="P36" s="517"/>
      <c r="Q36" s="516"/>
      <c r="R36" s="515"/>
    </row>
    <row r="37" spans="1:18" ht="21.75" customHeight="1" thickBot="1">
      <c r="A37" s="1861"/>
      <c r="B37" s="1862"/>
      <c r="C37" s="1862"/>
      <c r="D37" s="1862"/>
      <c r="E37" s="1862"/>
      <c r="F37" s="1862"/>
      <c r="G37" s="514"/>
      <c r="H37" s="514"/>
      <c r="I37" s="514"/>
      <c r="J37" s="514"/>
      <c r="K37" s="514"/>
      <c r="L37" s="514"/>
      <c r="M37" s="514"/>
      <c r="N37" s="514"/>
      <c r="O37" s="514"/>
      <c r="P37" s="514"/>
      <c r="Q37" s="513"/>
      <c r="R37" s="512"/>
    </row>
  </sheetData>
  <mergeCells count="37">
    <mergeCell ref="A37:F37"/>
    <mergeCell ref="A31:F31"/>
    <mergeCell ref="A32:F32"/>
    <mergeCell ref="A33:F33"/>
    <mergeCell ref="A34:F34"/>
    <mergeCell ref="A35:F35"/>
    <mergeCell ref="A36:F36"/>
    <mergeCell ref="A30:F30"/>
    <mergeCell ref="A19:F19"/>
    <mergeCell ref="A20:F20"/>
    <mergeCell ref="A21:F21"/>
    <mergeCell ref="A22:F22"/>
    <mergeCell ref="A23:F23"/>
    <mergeCell ref="A24:F24"/>
    <mergeCell ref="A25:F25"/>
    <mergeCell ref="A26:F26"/>
    <mergeCell ref="A27:F27"/>
    <mergeCell ref="A28:F28"/>
    <mergeCell ref="A29:F29"/>
    <mergeCell ref="A18:F18"/>
    <mergeCell ref="A7:F7"/>
    <mergeCell ref="A8:F8"/>
    <mergeCell ref="A9:F9"/>
    <mergeCell ref="A10:F10"/>
    <mergeCell ref="A11:F11"/>
    <mergeCell ref="A12:F12"/>
    <mergeCell ref="A13:F13"/>
    <mergeCell ref="A14:F14"/>
    <mergeCell ref="A15:F15"/>
    <mergeCell ref="A16:F16"/>
    <mergeCell ref="A17:F17"/>
    <mergeCell ref="A6:F6"/>
    <mergeCell ref="A1:R1"/>
    <mergeCell ref="A2:F3"/>
    <mergeCell ref="G2:R2"/>
    <mergeCell ref="A4:F4"/>
    <mergeCell ref="A5:F5"/>
  </mergeCells>
  <hyperlinks>
    <hyperlink ref="A2" r:id="rId1" display="SADR@AJI PROGRAMA"/>
  </hyperlinks>
  <printOptions horizontalCentered="1"/>
  <pageMargins left="0.31496062992125984" right="0" top="0.31496062992125984" bottom="0.19685039370078741" header="0.19685039370078741" footer="0.19685039370078741"/>
  <pageSetup paperSize="9" orientation="portrait" r:id="rId2"/>
  <headerFooter alignWithMargins="0">
    <oddFooter>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K43"/>
  <sheetViews>
    <sheetView showZeros="0" topLeftCell="A7" workbookViewId="0">
      <selection activeCell="H7" sqref="H7"/>
    </sheetView>
  </sheetViews>
  <sheetFormatPr defaultRowHeight="13.2"/>
  <cols>
    <col min="1" max="1" width="2.77734375" style="72" customWidth="1"/>
    <col min="2" max="2" width="32.77734375" style="72" customWidth="1"/>
    <col min="3" max="7" width="5.77734375" style="87" customWidth="1"/>
    <col min="8" max="8" width="7.77734375" style="87" customWidth="1"/>
    <col min="9" max="10" width="6.77734375" style="87" customWidth="1"/>
    <col min="11" max="11" width="7.77734375" style="87" customWidth="1"/>
    <col min="12" max="256" width="9.33203125" style="88"/>
    <col min="257" max="257" width="2.77734375" style="88" customWidth="1"/>
    <col min="258" max="258" width="32.77734375" style="88" customWidth="1"/>
    <col min="259" max="263" width="5.77734375" style="88" customWidth="1"/>
    <col min="264" max="264" width="7.77734375" style="88" customWidth="1"/>
    <col min="265" max="266" width="6.77734375" style="88" customWidth="1"/>
    <col min="267" max="267" width="7.77734375" style="88" customWidth="1"/>
    <col min="268" max="512" width="9.33203125" style="88"/>
    <col min="513" max="513" width="2.77734375" style="88" customWidth="1"/>
    <col min="514" max="514" width="32.77734375" style="88" customWidth="1"/>
    <col min="515" max="519" width="5.77734375" style="88" customWidth="1"/>
    <col min="520" max="520" width="7.77734375" style="88" customWidth="1"/>
    <col min="521" max="522" width="6.77734375" style="88" customWidth="1"/>
    <col min="523" max="523" width="7.77734375" style="88" customWidth="1"/>
    <col min="524" max="768" width="9.33203125" style="88"/>
    <col min="769" max="769" width="2.77734375" style="88" customWidth="1"/>
    <col min="770" max="770" width="32.77734375" style="88" customWidth="1"/>
    <col min="771" max="775" width="5.77734375" style="88" customWidth="1"/>
    <col min="776" max="776" width="7.77734375" style="88" customWidth="1"/>
    <col min="777" max="778" width="6.77734375" style="88" customWidth="1"/>
    <col min="779" max="779" width="7.77734375" style="88" customWidth="1"/>
    <col min="780" max="1024" width="9.33203125" style="88"/>
    <col min="1025" max="1025" width="2.77734375" style="88" customWidth="1"/>
    <col min="1026" max="1026" width="32.77734375" style="88" customWidth="1"/>
    <col min="1027" max="1031" width="5.77734375" style="88" customWidth="1"/>
    <col min="1032" max="1032" width="7.77734375" style="88" customWidth="1"/>
    <col min="1033" max="1034" width="6.77734375" style="88" customWidth="1"/>
    <col min="1035" max="1035" width="7.77734375" style="88" customWidth="1"/>
    <col min="1036" max="1280" width="9.33203125" style="88"/>
    <col min="1281" max="1281" width="2.77734375" style="88" customWidth="1"/>
    <col min="1282" max="1282" width="32.77734375" style="88" customWidth="1"/>
    <col min="1283" max="1287" width="5.77734375" style="88" customWidth="1"/>
    <col min="1288" max="1288" width="7.77734375" style="88" customWidth="1"/>
    <col min="1289" max="1290" width="6.77734375" style="88" customWidth="1"/>
    <col min="1291" max="1291" width="7.77734375" style="88" customWidth="1"/>
    <col min="1292" max="1536" width="9.33203125" style="88"/>
    <col min="1537" max="1537" width="2.77734375" style="88" customWidth="1"/>
    <col min="1538" max="1538" width="32.77734375" style="88" customWidth="1"/>
    <col min="1539" max="1543" width="5.77734375" style="88" customWidth="1"/>
    <col min="1544" max="1544" width="7.77734375" style="88" customWidth="1"/>
    <col min="1545" max="1546" width="6.77734375" style="88" customWidth="1"/>
    <col min="1547" max="1547" width="7.77734375" style="88" customWidth="1"/>
    <col min="1548" max="1792" width="9.33203125" style="88"/>
    <col min="1793" max="1793" width="2.77734375" style="88" customWidth="1"/>
    <col min="1794" max="1794" width="32.77734375" style="88" customWidth="1"/>
    <col min="1795" max="1799" width="5.77734375" style="88" customWidth="1"/>
    <col min="1800" max="1800" width="7.77734375" style="88" customWidth="1"/>
    <col min="1801" max="1802" width="6.77734375" style="88" customWidth="1"/>
    <col min="1803" max="1803" width="7.77734375" style="88" customWidth="1"/>
    <col min="1804" max="2048" width="9.33203125" style="88"/>
    <col min="2049" max="2049" width="2.77734375" style="88" customWidth="1"/>
    <col min="2050" max="2050" width="32.77734375" style="88" customWidth="1"/>
    <col min="2051" max="2055" width="5.77734375" style="88" customWidth="1"/>
    <col min="2056" max="2056" width="7.77734375" style="88" customWidth="1"/>
    <col min="2057" max="2058" width="6.77734375" style="88" customWidth="1"/>
    <col min="2059" max="2059" width="7.77734375" style="88" customWidth="1"/>
    <col min="2060" max="2304" width="9.33203125" style="88"/>
    <col min="2305" max="2305" width="2.77734375" style="88" customWidth="1"/>
    <col min="2306" max="2306" width="32.77734375" style="88" customWidth="1"/>
    <col min="2307" max="2311" width="5.77734375" style="88" customWidth="1"/>
    <col min="2312" max="2312" width="7.77734375" style="88" customWidth="1"/>
    <col min="2313" max="2314" width="6.77734375" style="88" customWidth="1"/>
    <col min="2315" max="2315" width="7.77734375" style="88" customWidth="1"/>
    <col min="2316" max="2560" width="9.33203125" style="88"/>
    <col min="2561" max="2561" width="2.77734375" style="88" customWidth="1"/>
    <col min="2562" max="2562" width="32.77734375" style="88" customWidth="1"/>
    <col min="2563" max="2567" width="5.77734375" style="88" customWidth="1"/>
    <col min="2568" max="2568" width="7.77734375" style="88" customWidth="1"/>
    <col min="2569" max="2570" width="6.77734375" style="88" customWidth="1"/>
    <col min="2571" max="2571" width="7.77734375" style="88" customWidth="1"/>
    <col min="2572" max="2816" width="9.33203125" style="88"/>
    <col min="2817" max="2817" width="2.77734375" style="88" customWidth="1"/>
    <col min="2818" max="2818" width="32.77734375" style="88" customWidth="1"/>
    <col min="2819" max="2823" width="5.77734375" style="88" customWidth="1"/>
    <col min="2824" max="2824" width="7.77734375" style="88" customWidth="1"/>
    <col min="2825" max="2826" width="6.77734375" style="88" customWidth="1"/>
    <col min="2827" max="2827" width="7.77734375" style="88" customWidth="1"/>
    <col min="2828" max="3072" width="9.33203125" style="88"/>
    <col min="3073" max="3073" width="2.77734375" style="88" customWidth="1"/>
    <col min="3074" max="3074" width="32.77734375" style="88" customWidth="1"/>
    <col min="3075" max="3079" width="5.77734375" style="88" customWidth="1"/>
    <col min="3080" max="3080" width="7.77734375" style="88" customWidth="1"/>
    <col min="3081" max="3082" width="6.77734375" style="88" customWidth="1"/>
    <col min="3083" max="3083" width="7.77734375" style="88" customWidth="1"/>
    <col min="3084" max="3328" width="9.33203125" style="88"/>
    <col min="3329" max="3329" width="2.77734375" style="88" customWidth="1"/>
    <col min="3330" max="3330" width="32.77734375" style="88" customWidth="1"/>
    <col min="3331" max="3335" width="5.77734375" style="88" customWidth="1"/>
    <col min="3336" max="3336" width="7.77734375" style="88" customWidth="1"/>
    <col min="3337" max="3338" width="6.77734375" style="88" customWidth="1"/>
    <col min="3339" max="3339" width="7.77734375" style="88" customWidth="1"/>
    <col min="3340" max="3584" width="9.33203125" style="88"/>
    <col min="3585" max="3585" width="2.77734375" style="88" customWidth="1"/>
    <col min="3586" max="3586" width="32.77734375" style="88" customWidth="1"/>
    <col min="3587" max="3591" width="5.77734375" style="88" customWidth="1"/>
    <col min="3592" max="3592" width="7.77734375" style="88" customWidth="1"/>
    <col min="3593" max="3594" width="6.77734375" style="88" customWidth="1"/>
    <col min="3595" max="3595" width="7.77734375" style="88" customWidth="1"/>
    <col min="3596" max="3840" width="9.33203125" style="88"/>
    <col min="3841" max="3841" width="2.77734375" style="88" customWidth="1"/>
    <col min="3842" max="3842" width="32.77734375" style="88" customWidth="1"/>
    <col min="3843" max="3847" width="5.77734375" style="88" customWidth="1"/>
    <col min="3848" max="3848" width="7.77734375" style="88" customWidth="1"/>
    <col min="3849" max="3850" width="6.77734375" style="88" customWidth="1"/>
    <col min="3851" max="3851" width="7.77734375" style="88" customWidth="1"/>
    <col min="3852" max="4096" width="9.33203125" style="88"/>
    <col min="4097" max="4097" width="2.77734375" style="88" customWidth="1"/>
    <col min="4098" max="4098" width="32.77734375" style="88" customWidth="1"/>
    <col min="4099" max="4103" width="5.77734375" style="88" customWidth="1"/>
    <col min="4104" max="4104" width="7.77734375" style="88" customWidth="1"/>
    <col min="4105" max="4106" width="6.77734375" style="88" customWidth="1"/>
    <col min="4107" max="4107" width="7.77734375" style="88" customWidth="1"/>
    <col min="4108" max="4352" width="9.33203125" style="88"/>
    <col min="4353" max="4353" width="2.77734375" style="88" customWidth="1"/>
    <col min="4354" max="4354" width="32.77734375" style="88" customWidth="1"/>
    <col min="4355" max="4359" width="5.77734375" style="88" customWidth="1"/>
    <col min="4360" max="4360" width="7.77734375" style="88" customWidth="1"/>
    <col min="4361" max="4362" width="6.77734375" style="88" customWidth="1"/>
    <col min="4363" max="4363" width="7.77734375" style="88" customWidth="1"/>
    <col min="4364" max="4608" width="9.33203125" style="88"/>
    <col min="4609" max="4609" width="2.77734375" style="88" customWidth="1"/>
    <col min="4610" max="4610" width="32.77734375" style="88" customWidth="1"/>
    <col min="4611" max="4615" width="5.77734375" style="88" customWidth="1"/>
    <col min="4616" max="4616" width="7.77734375" style="88" customWidth="1"/>
    <col min="4617" max="4618" width="6.77734375" style="88" customWidth="1"/>
    <col min="4619" max="4619" width="7.77734375" style="88" customWidth="1"/>
    <col min="4620" max="4864" width="9.33203125" style="88"/>
    <col min="4865" max="4865" width="2.77734375" style="88" customWidth="1"/>
    <col min="4866" max="4866" width="32.77734375" style="88" customWidth="1"/>
    <col min="4867" max="4871" width="5.77734375" style="88" customWidth="1"/>
    <col min="4872" max="4872" width="7.77734375" style="88" customWidth="1"/>
    <col min="4873" max="4874" width="6.77734375" style="88" customWidth="1"/>
    <col min="4875" max="4875" width="7.77734375" style="88" customWidth="1"/>
    <col min="4876" max="5120" width="9.33203125" style="88"/>
    <col min="5121" max="5121" width="2.77734375" style="88" customWidth="1"/>
    <col min="5122" max="5122" width="32.77734375" style="88" customWidth="1"/>
    <col min="5123" max="5127" width="5.77734375" style="88" customWidth="1"/>
    <col min="5128" max="5128" width="7.77734375" style="88" customWidth="1"/>
    <col min="5129" max="5130" width="6.77734375" style="88" customWidth="1"/>
    <col min="5131" max="5131" width="7.77734375" style="88" customWidth="1"/>
    <col min="5132" max="5376" width="9.33203125" style="88"/>
    <col min="5377" max="5377" width="2.77734375" style="88" customWidth="1"/>
    <col min="5378" max="5378" width="32.77734375" style="88" customWidth="1"/>
    <col min="5379" max="5383" width="5.77734375" style="88" customWidth="1"/>
    <col min="5384" max="5384" width="7.77734375" style="88" customWidth="1"/>
    <col min="5385" max="5386" width="6.77734375" style="88" customWidth="1"/>
    <col min="5387" max="5387" width="7.77734375" style="88" customWidth="1"/>
    <col min="5388" max="5632" width="9.33203125" style="88"/>
    <col min="5633" max="5633" width="2.77734375" style="88" customWidth="1"/>
    <col min="5634" max="5634" width="32.77734375" style="88" customWidth="1"/>
    <col min="5635" max="5639" width="5.77734375" style="88" customWidth="1"/>
    <col min="5640" max="5640" width="7.77734375" style="88" customWidth="1"/>
    <col min="5641" max="5642" width="6.77734375" style="88" customWidth="1"/>
    <col min="5643" max="5643" width="7.77734375" style="88" customWidth="1"/>
    <col min="5644" max="5888" width="9.33203125" style="88"/>
    <col min="5889" max="5889" width="2.77734375" style="88" customWidth="1"/>
    <col min="5890" max="5890" width="32.77734375" style="88" customWidth="1"/>
    <col min="5891" max="5895" width="5.77734375" style="88" customWidth="1"/>
    <col min="5896" max="5896" width="7.77734375" style="88" customWidth="1"/>
    <col min="5897" max="5898" width="6.77734375" style="88" customWidth="1"/>
    <col min="5899" max="5899" width="7.77734375" style="88" customWidth="1"/>
    <col min="5900" max="6144" width="9.33203125" style="88"/>
    <col min="6145" max="6145" width="2.77734375" style="88" customWidth="1"/>
    <col min="6146" max="6146" width="32.77734375" style="88" customWidth="1"/>
    <col min="6147" max="6151" width="5.77734375" style="88" customWidth="1"/>
    <col min="6152" max="6152" width="7.77734375" style="88" customWidth="1"/>
    <col min="6153" max="6154" width="6.77734375" style="88" customWidth="1"/>
    <col min="6155" max="6155" width="7.77734375" style="88" customWidth="1"/>
    <col min="6156" max="6400" width="9.33203125" style="88"/>
    <col min="6401" max="6401" width="2.77734375" style="88" customWidth="1"/>
    <col min="6402" max="6402" width="32.77734375" style="88" customWidth="1"/>
    <col min="6403" max="6407" width="5.77734375" style="88" customWidth="1"/>
    <col min="6408" max="6408" width="7.77734375" style="88" customWidth="1"/>
    <col min="6409" max="6410" width="6.77734375" style="88" customWidth="1"/>
    <col min="6411" max="6411" width="7.77734375" style="88" customWidth="1"/>
    <col min="6412" max="6656" width="9.33203125" style="88"/>
    <col min="6657" max="6657" width="2.77734375" style="88" customWidth="1"/>
    <col min="6658" max="6658" width="32.77734375" style="88" customWidth="1"/>
    <col min="6659" max="6663" width="5.77734375" style="88" customWidth="1"/>
    <col min="6664" max="6664" width="7.77734375" style="88" customWidth="1"/>
    <col min="6665" max="6666" width="6.77734375" style="88" customWidth="1"/>
    <col min="6667" max="6667" width="7.77734375" style="88" customWidth="1"/>
    <col min="6668" max="6912" width="9.33203125" style="88"/>
    <col min="6913" max="6913" width="2.77734375" style="88" customWidth="1"/>
    <col min="6914" max="6914" width="32.77734375" style="88" customWidth="1"/>
    <col min="6915" max="6919" width="5.77734375" style="88" customWidth="1"/>
    <col min="6920" max="6920" width="7.77734375" style="88" customWidth="1"/>
    <col min="6921" max="6922" width="6.77734375" style="88" customWidth="1"/>
    <col min="6923" max="6923" width="7.77734375" style="88" customWidth="1"/>
    <col min="6924" max="7168" width="9.33203125" style="88"/>
    <col min="7169" max="7169" width="2.77734375" style="88" customWidth="1"/>
    <col min="7170" max="7170" width="32.77734375" style="88" customWidth="1"/>
    <col min="7171" max="7175" width="5.77734375" style="88" customWidth="1"/>
    <col min="7176" max="7176" width="7.77734375" style="88" customWidth="1"/>
    <col min="7177" max="7178" width="6.77734375" style="88" customWidth="1"/>
    <col min="7179" max="7179" width="7.77734375" style="88" customWidth="1"/>
    <col min="7180" max="7424" width="9.33203125" style="88"/>
    <col min="7425" max="7425" width="2.77734375" style="88" customWidth="1"/>
    <col min="7426" max="7426" width="32.77734375" style="88" customWidth="1"/>
    <col min="7427" max="7431" width="5.77734375" style="88" customWidth="1"/>
    <col min="7432" max="7432" width="7.77734375" style="88" customWidth="1"/>
    <col min="7433" max="7434" width="6.77734375" style="88" customWidth="1"/>
    <col min="7435" max="7435" width="7.77734375" style="88" customWidth="1"/>
    <col min="7436" max="7680" width="9.33203125" style="88"/>
    <col min="7681" max="7681" width="2.77734375" style="88" customWidth="1"/>
    <col min="7682" max="7682" width="32.77734375" style="88" customWidth="1"/>
    <col min="7683" max="7687" width="5.77734375" style="88" customWidth="1"/>
    <col min="7688" max="7688" width="7.77734375" style="88" customWidth="1"/>
    <col min="7689" max="7690" width="6.77734375" style="88" customWidth="1"/>
    <col min="7691" max="7691" width="7.77734375" style="88" customWidth="1"/>
    <col min="7692" max="7936" width="9.33203125" style="88"/>
    <col min="7937" max="7937" width="2.77734375" style="88" customWidth="1"/>
    <col min="7938" max="7938" width="32.77734375" style="88" customWidth="1"/>
    <col min="7939" max="7943" width="5.77734375" style="88" customWidth="1"/>
    <col min="7944" max="7944" width="7.77734375" style="88" customWidth="1"/>
    <col min="7945" max="7946" width="6.77734375" style="88" customWidth="1"/>
    <col min="7947" max="7947" width="7.77734375" style="88" customWidth="1"/>
    <col min="7948" max="8192" width="9.33203125" style="88"/>
    <col min="8193" max="8193" width="2.77734375" style="88" customWidth="1"/>
    <col min="8194" max="8194" width="32.77734375" style="88" customWidth="1"/>
    <col min="8195" max="8199" width="5.77734375" style="88" customWidth="1"/>
    <col min="8200" max="8200" width="7.77734375" style="88" customWidth="1"/>
    <col min="8201" max="8202" width="6.77734375" style="88" customWidth="1"/>
    <col min="8203" max="8203" width="7.77734375" style="88" customWidth="1"/>
    <col min="8204" max="8448" width="9.33203125" style="88"/>
    <col min="8449" max="8449" width="2.77734375" style="88" customWidth="1"/>
    <col min="8450" max="8450" width="32.77734375" style="88" customWidth="1"/>
    <col min="8451" max="8455" width="5.77734375" style="88" customWidth="1"/>
    <col min="8456" max="8456" width="7.77734375" style="88" customWidth="1"/>
    <col min="8457" max="8458" width="6.77734375" style="88" customWidth="1"/>
    <col min="8459" max="8459" width="7.77734375" style="88" customWidth="1"/>
    <col min="8460" max="8704" width="9.33203125" style="88"/>
    <col min="8705" max="8705" width="2.77734375" style="88" customWidth="1"/>
    <col min="8706" max="8706" width="32.77734375" style="88" customWidth="1"/>
    <col min="8707" max="8711" width="5.77734375" style="88" customWidth="1"/>
    <col min="8712" max="8712" width="7.77734375" style="88" customWidth="1"/>
    <col min="8713" max="8714" width="6.77734375" style="88" customWidth="1"/>
    <col min="8715" max="8715" width="7.77734375" style="88" customWidth="1"/>
    <col min="8716" max="8960" width="9.33203125" style="88"/>
    <col min="8961" max="8961" width="2.77734375" style="88" customWidth="1"/>
    <col min="8962" max="8962" width="32.77734375" style="88" customWidth="1"/>
    <col min="8963" max="8967" width="5.77734375" style="88" customWidth="1"/>
    <col min="8968" max="8968" width="7.77734375" style="88" customWidth="1"/>
    <col min="8969" max="8970" width="6.77734375" style="88" customWidth="1"/>
    <col min="8971" max="8971" width="7.77734375" style="88" customWidth="1"/>
    <col min="8972" max="9216" width="9.33203125" style="88"/>
    <col min="9217" max="9217" width="2.77734375" style="88" customWidth="1"/>
    <col min="9218" max="9218" width="32.77734375" style="88" customWidth="1"/>
    <col min="9219" max="9223" width="5.77734375" style="88" customWidth="1"/>
    <col min="9224" max="9224" width="7.77734375" style="88" customWidth="1"/>
    <col min="9225" max="9226" width="6.77734375" style="88" customWidth="1"/>
    <col min="9227" max="9227" width="7.77734375" style="88" customWidth="1"/>
    <col min="9228" max="9472" width="9.33203125" style="88"/>
    <col min="9473" max="9473" width="2.77734375" style="88" customWidth="1"/>
    <col min="9474" max="9474" width="32.77734375" style="88" customWidth="1"/>
    <col min="9475" max="9479" width="5.77734375" style="88" customWidth="1"/>
    <col min="9480" max="9480" width="7.77734375" style="88" customWidth="1"/>
    <col min="9481" max="9482" width="6.77734375" style="88" customWidth="1"/>
    <col min="9483" max="9483" width="7.77734375" style="88" customWidth="1"/>
    <col min="9484" max="9728" width="9.33203125" style="88"/>
    <col min="9729" max="9729" width="2.77734375" style="88" customWidth="1"/>
    <col min="9730" max="9730" width="32.77734375" style="88" customWidth="1"/>
    <col min="9731" max="9735" width="5.77734375" style="88" customWidth="1"/>
    <col min="9736" max="9736" width="7.77734375" style="88" customWidth="1"/>
    <col min="9737" max="9738" width="6.77734375" style="88" customWidth="1"/>
    <col min="9739" max="9739" width="7.77734375" style="88" customWidth="1"/>
    <col min="9740" max="9984" width="9.33203125" style="88"/>
    <col min="9985" max="9985" width="2.77734375" style="88" customWidth="1"/>
    <col min="9986" max="9986" width="32.77734375" style="88" customWidth="1"/>
    <col min="9987" max="9991" width="5.77734375" style="88" customWidth="1"/>
    <col min="9992" max="9992" width="7.77734375" style="88" customWidth="1"/>
    <col min="9993" max="9994" width="6.77734375" style="88" customWidth="1"/>
    <col min="9995" max="9995" width="7.77734375" style="88" customWidth="1"/>
    <col min="9996" max="10240" width="9.33203125" style="88"/>
    <col min="10241" max="10241" width="2.77734375" style="88" customWidth="1"/>
    <col min="10242" max="10242" width="32.77734375" style="88" customWidth="1"/>
    <col min="10243" max="10247" width="5.77734375" style="88" customWidth="1"/>
    <col min="10248" max="10248" width="7.77734375" style="88" customWidth="1"/>
    <col min="10249" max="10250" width="6.77734375" style="88" customWidth="1"/>
    <col min="10251" max="10251" width="7.77734375" style="88" customWidth="1"/>
    <col min="10252" max="10496" width="9.33203125" style="88"/>
    <col min="10497" max="10497" width="2.77734375" style="88" customWidth="1"/>
    <col min="10498" max="10498" width="32.77734375" style="88" customWidth="1"/>
    <col min="10499" max="10503" width="5.77734375" style="88" customWidth="1"/>
    <col min="10504" max="10504" width="7.77734375" style="88" customWidth="1"/>
    <col min="10505" max="10506" width="6.77734375" style="88" customWidth="1"/>
    <col min="10507" max="10507" width="7.77734375" style="88" customWidth="1"/>
    <col min="10508" max="10752" width="9.33203125" style="88"/>
    <col min="10753" max="10753" width="2.77734375" style="88" customWidth="1"/>
    <col min="10754" max="10754" width="32.77734375" style="88" customWidth="1"/>
    <col min="10755" max="10759" width="5.77734375" style="88" customWidth="1"/>
    <col min="10760" max="10760" width="7.77734375" style="88" customWidth="1"/>
    <col min="10761" max="10762" width="6.77734375" style="88" customWidth="1"/>
    <col min="10763" max="10763" width="7.77734375" style="88" customWidth="1"/>
    <col min="10764" max="11008" width="9.33203125" style="88"/>
    <col min="11009" max="11009" width="2.77734375" style="88" customWidth="1"/>
    <col min="11010" max="11010" width="32.77734375" style="88" customWidth="1"/>
    <col min="11011" max="11015" width="5.77734375" style="88" customWidth="1"/>
    <col min="11016" max="11016" width="7.77734375" style="88" customWidth="1"/>
    <col min="11017" max="11018" width="6.77734375" style="88" customWidth="1"/>
    <col min="11019" max="11019" width="7.77734375" style="88" customWidth="1"/>
    <col min="11020" max="11264" width="9.33203125" style="88"/>
    <col min="11265" max="11265" width="2.77734375" style="88" customWidth="1"/>
    <col min="11266" max="11266" width="32.77734375" style="88" customWidth="1"/>
    <col min="11267" max="11271" width="5.77734375" style="88" customWidth="1"/>
    <col min="11272" max="11272" width="7.77734375" style="88" customWidth="1"/>
    <col min="11273" max="11274" width="6.77734375" style="88" customWidth="1"/>
    <col min="11275" max="11275" width="7.77734375" style="88" customWidth="1"/>
    <col min="11276" max="11520" width="9.33203125" style="88"/>
    <col min="11521" max="11521" width="2.77734375" style="88" customWidth="1"/>
    <col min="11522" max="11522" width="32.77734375" style="88" customWidth="1"/>
    <col min="11523" max="11527" width="5.77734375" style="88" customWidth="1"/>
    <col min="11528" max="11528" width="7.77734375" style="88" customWidth="1"/>
    <col min="11529" max="11530" width="6.77734375" style="88" customWidth="1"/>
    <col min="11531" max="11531" width="7.77734375" style="88" customWidth="1"/>
    <col min="11532" max="11776" width="9.33203125" style="88"/>
    <col min="11777" max="11777" width="2.77734375" style="88" customWidth="1"/>
    <col min="11778" max="11778" width="32.77734375" style="88" customWidth="1"/>
    <col min="11779" max="11783" width="5.77734375" style="88" customWidth="1"/>
    <col min="11784" max="11784" width="7.77734375" style="88" customWidth="1"/>
    <col min="11785" max="11786" width="6.77734375" style="88" customWidth="1"/>
    <col min="11787" max="11787" width="7.77734375" style="88" customWidth="1"/>
    <col min="11788" max="12032" width="9.33203125" style="88"/>
    <col min="12033" max="12033" width="2.77734375" style="88" customWidth="1"/>
    <col min="12034" max="12034" width="32.77734375" style="88" customWidth="1"/>
    <col min="12035" max="12039" width="5.77734375" style="88" customWidth="1"/>
    <col min="12040" max="12040" width="7.77734375" style="88" customWidth="1"/>
    <col min="12041" max="12042" width="6.77734375" style="88" customWidth="1"/>
    <col min="12043" max="12043" width="7.77734375" style="88" customWidth="1"/>
    <col min="12044" max="12288" width="9.33203125" style="88"/>
    <col min="12289" max="12289" width="2.77734375" style="88" customWidth="1"/>
    <col min="12290" max="12290" width="32.77734375" style="88" customWidth="1"/>
    <col min="12291" max="12295" width="5.77734375" style="88" customWidth="1"/>
    <col min="12296" max="12296" width="7.77734375" style="88" customWidth="1"/>
    <col min="12297" max="12298" width="6.77734375" style="88" customWidth="1"/>
    <col min="12299" max="12299" width="7.77734375" style="88" customWidth="1"/>
    <col min="12300" max="12544" width="9.33203125" style="88"/>
    <col min="12545" max="12545" width="2.77734375" style="88" customWidth="1"/>
    <col min="12546" max="12546" width="32.77734375" style="88" customWidth="1"/>
    <col min="12547" max="12551" width="5.77734375" style="88" customWidth="1"/>
    <col min="12552" max="12552" width="7.77734375" style="88" customWidth="1"/>
    <col min="12553" max="12554" width="6.77734375" style="88" customWidth="1"/>
    <col min="12555" max="12555" width="7.77734375" style="88" customWidth="1"/>
    <col min="12556" max="12800" width="9.33203125" style="88"/>
    <col min="12801" max="12801" width="2.77734375" style="88" customWidth="1"/>
    <col min="12802" max="12802" width="32.77734375" style="88" customWidth="1"/>
    <col min="12803" max="12807" width="5.77734375" style="88" customWidth="1"/>
    <col min="12808" max="12808" width="7.77734375" style="88" customWidth="1"/>
    <col min="12809" max="12810" width="6.77734375" style="88" customWidth="1"/>
    <col min="12811" max="12811" width="7.77734375" style="88" customWidth="1"/>
    <col min="12812" max="13056" width="9.33203125" style="88"/>
    <col min="13057" max="13057" width="2.77734375" style="88" customWidth="1"/>
    <col min="13058" max="13058" width="32.77734375" style="88" customWidth="1"/>
    <col min="13059" max="13063" width="5.77734375" style="88" customWidth="1"/>
    <col min="13064" max="13064" width="7.77734375" style="88" customWidth="1"/>
    <col min="13065" max="13066" width="6.77734375" style="88" customWidth="1"/>
    <col min="13067" max="13067" width="7.77734375" style="88" customWidth="1"/>
    <col min="13068" max="13312" width="9.33203125" style="88"/>
    <col min="13313" max="13313" width="2.77734375" style="88" customWidth="1"/>
    <col min="13314" max="13314" width="32.77734375" style="88" customWidth="1"/>
    <col min="13315" max="13319" width="5.77734375" style="88" customWidth="1"/>
    <col min="13320" max="13320" width="7.77734375" style="88" customWidth="1"/>
    <col min="13321" max="13322" width="6.77734375" style="88" customWidth="1"/>
    <col min="13323" max="13323" width="7.77734375" style="88" customWidth="1"/>
    <col min="13324" max="13568" width="9.33203125" style="88"/>
    <col min="13569" max="13569" width="2.77734375" style="88" customWidth="1"/>
    <col min="13570" max="13570" width="32.77734375" style="88" customWidth="1"/>
    <col min="13571" max="13575" width="5.77734375" style="88" customWidth="1"/>
    <col min="13576" max="13576" width="7.77734375" style="88" customWidth="1"/>
    <col min="13577" max="13578" width="6.77734375" style="88" customWidth="1"/>
    <col min="13579" max="13579" width="7.77734375" style="88" customWidth="1"/>
    <col min="13580" max="13824" width="9.33203125" style="88"/>
    <col min="13825" max="13825" width="2.77734375" style="88" customWidth="1"/>
    <col min="13826" max="13826" width="32.77734375" style="88" customWidth="1"/>
    <col min="13827" max="13831" width="5.77734375" style="88" customWidth="1"/>
    <col min="13832" max="13832" width="7.77734375" style="88" customWidth="1"/>
    <col min="13833" max="13834" width="6.77734375" style="88" customWidth="1"/>
    <col min="13835" max="13835" width="7.77734375" style="88" customWidth="1"/>
    <col min="13836" max="14080" width="9.33203125" style="88"/>
    <col min="14081" max="14081" width="2.77734375" style="88" customWidth="1"/>
    <col min="14082" max="14082" width="32.77734375" style="88" customWidth="1"/>
    <col min="14083" max="14087" width="5.77734375" style="88" customWidth="1"/>
    <col min="14088" max="14088" width="7.77734375" style="88" customWidth="1"/>
    <col min="14089" max="14090" width="6.77734375" style="88" customWidth="1"/>
    <col min="14091" max="14091" width="7.77734375" style="88" customWidth="1"/>
    <col min="14092" max="14336" width="9.33203125" style="88"/>
    <col min="14337" max="14337" width="2.77734375" style="88" customWidth="1"/>
    <col min="14338" max="14338" width="32.77734375" style="88" customWidth="1"/>
    <col min="14339" max="14343" width="5.77734375" style="88" customWidth="1"/>
    <col min="14344" max="14344" width="7.77734375" style="88" customWidth="1"/>
    <col min="14345" max="14346" width="6.77734375" style="88" customWidth="1"/>
    <col min="14347" max="14347" width="7.77734375" style="88" customWidth="1"/>
    <col min="14348" max="14592" width="9.33203125" style="88"/>
    <col min="14593" max="14593" width="2.77734375" style="88" customWidth="1"/>
    <col min="14594" max="14594" width="32.77734375" style="88" customWidth="1"/>
    <col min="14595" max="14599" width="5.77734375" style="88" customWidth="1"/>
    <col min="14600" max="14600" width="7.77734375" style="88" customWidth="1"/>
    <col min="14601" max="14602" width="6.77734375" style="88" customWidth="1"/>
    <col min="14603" max="14603" width="7.77734375" style="88" customWidth="1"/>
    <col min="14604" max="14848" width="9.33203125" style="88"/>
    <col min="14849" max="14849" width="2.77734375" style="88" customWidth="1"/>
    <col min="14850" max="14850" width="32.77734375" style="88" customWidth="1"/>
    <col min="14851" max="14855" width="5.77734375" style="88" customWidth="1"/>
    <col min="14856" max="14856" width="7.77734375" style="88" customWidth="1"/>
    <col min="14857" max="14858" width="6.77734375" style="88" customWidth="1"/>
    <col min="14859" max="14859" width="7.77734375" style="88" customWidth="1"/>
    <col min="14860" max="15104" width="9.33203125" style="88"/>
    <col min="15105" max="15105" width="2.77734375" style="88" customWidth="1"/>
    <col min="15106" max="15106" width="32.77734375" style="88" customWidth="1"/>
    <col min="15107" max="15111" width="5.77734375" style="88" customWidth="1"/>
    <col min="15112" max="15112" width="7.77734375" style="88" customWidth="1"/>
    <col min="15113" max="15114" width="6.77734375" style="88" customWidth="1"/>
    <col min="15115" max="15115" width="7.77734375" style="88" customWidth="1"/>
    <col min="15116" max="15360" width="9.33203125" style="88"/>
    <col min="15361" max="15361" width="2.77734375" style="88" customWidth="1"/>
    <col min="15362" max="15362" width="32.77734375" style="88" customWidth="1"/>
    <col min="15363" max="15367" width="5.77734375" style="88" customWidth="1"/>
    <col min="15368" max="15368" width="7.77734375" style="88" customWidth="1"/>
    <col min="15369" max="15370" width="6.77734375" style="88" customWidth="1"/>
    <col min="15371" max="15371" width="7.77734375" style="88" customWidth="1"/>
    <col min="15372" max="15616" width="9.33203125" style="88"/>
    <col min="15617" max="15617" width="2.77734375" style="88" customWidth="1"/>
    <col min="15618" max="15618" width="32.77734375" style="88" customWidth="1"/>
    <col min="15619" max="15623" width="5.77734375" style="88" customWidth="1"/>
    <col min="15624" max="15624" width="7.77734375" style="88" customWidth="1"/>
    <col min="15625" max="15626" width="6.77734375" style="88" customWidth="1"/>
    <col min="15627" max="15627" width="7.77734375" style="88" customWidth="1"/>
    <col min="15628" max="15872" width="9.33203125" style="88"/>
    <col min="15873" max="15873" width="2.77734375" style="88" customWidth="1"/>
    <col min="15874" max="15874" width="32.77734375" style="88" customWidth="1"/>
    <col min="15875" max="15879" width="5.77734375" style="88" customWidth="1"/>
    <col min="15880" max="15880" width="7.77734375" style="88" customWidth="1"/>
    <col min="15881" max="15882" width="6.77734375" style="88" customWidth="1"/>
    <col min="15883" max="15883" width="7.77734375" style="88" customWidth="1"/>
    <col min="15884" max="16128" width="9.33203125" style="88"/>
    <col min="16129" max="16129" width="2.77734375" style="88" customWidth="1"/>
    <col min="16130" max="16130" width="32.77734375" style="88" customWidth="1"/>
    <col min="16131" max="16135" width="5.77734375" style="88" customWidth="1"/>
    <col min="16136" max="16136" width="7.77734375" style="88" customWidth="1"/>
    <col min="16137" max="16138" width="6.77734375" style="88" customWidth="1"/>
    <col min="16139" max="16139" width="7.77734375" style="88" customWidth="1"/>
    <col min="16140" max="16384" width="9.33203125" style="88"/>
  </cols>
  <sheetData>
    <row r="1" spans="1:11" s="68" customFormat="1" ht="18" customHeight="1">
      <c r="A1" s="1101" t="s">
        <v>100</v>
      </c>
      <c r="B1" s="1101"/>
      <c r="C1" s="1101"/>
      <c r="D1" s="1101"/>
      <c r="E1" s="1101"/>
      <c r="F1" s="1101"/>
      <c r="G1" s="1101"/>
      <c r="H1" s="1101"/>
      <c r="I1" s="1101"/>
      <c r="J1" s="1101"/>
      <c r="K1" s="1101"/>
    </row>
    <row r="2" spans="1:11" s="68" customFormat="1" ht="24.9" customHeight="1">
      <c r="A2" s="1102" t="s">
        <v>1</v>
      </c>
      <c r="B2" s="1104" t="s">
        <v>101</v>
      </c>
      <c r="C2" s="1106" t="s">
        <v>102</v>
      </c>
      <c r="D2" s="1107"/>
      <c r="E2" s="1107"/>
      <c r="F2" s="1107"/>
      <c r="G2" s="1107"/>
      <c r="H2" s="1107"/>
      <c r="I2" s="1107"/>
      <c r="J2" s="1107"/>
      <c r="K2" s="1108" t="s">
        <v>103</v>
      </c>
    </row>
    <row r="3" spans="1:11" s="72" customFormat="1" ht="24.9" customHeight="1">
      <c r="A3" s="1103"/>
      <c r="B3" s="1105"/>
      <c r="C3" s="69" t="s">
        <v>104</v>
      </c>
      <c r="D3" s="70" t="s">
        <v>105</v>
      </c>
      <c r="E3" s="70" t="s">
        <v>106</v>
      </c>
      <c r="F3" s="70" t="s">
        <v>107</v>
      </c>
      <c r="G3" s="70" t="s">
        <v>108</v>
      </c>
      <c r="H3" s="70" t="s">
        <v>109</v>
      </c>
      <c r="I3" s="70" t="s">
        <v>110</v>
      </c>
      <c r="J3" s="71" t="s">
        <v>111</v>
      </c>
      <c r="K3" s="1108"/>
    </row>
    <row r="4" spans="1:11" s="72" customFormat="1" ht="14.1" customHeight="1">
      <c r="A4" s="73">
        <v>1</v>
      </c>
      <c r="B4" s="73">
        <v>2</v>
      </c>
      <c r="C4" s="74">
        <v>3</v>
      </c>
      <c r="D4" s="73">
        <v>4</v>
      </c>
      <c r="E4" s="74">
        <v>5</v>
      </c>
      <c r="F4" s="73">
        <v>6</v>
      </c>
      <c r="G4" s="74">
        <v>7</v>
      </c>
      <c r="H4" s="73">
        <v>8</v>
      </c>
      <c r="I4" s="74">
        <v>9</v>
      </c>
      <c r="J4" s="73">
        <v>10</v>
      </c>
      <c r="K4" s="74">
        <v>11</v>
      </c>
    </row>
    <row r="5" spans="1:11" s="78" customFormat="1" ht="18.899999999999999" customHeight="1">
      <c r="A5" s="1109">
        <v>1</v>
      </c>
      <c r="B5" s="75" t="s">
        <v>112</v>
      </c>
      <c r="C5" s="76" t="s">
        <v>0</v>
      </c>
      <c r="D5" s="76" t="s">
        <v>0</v>
      </c>
      <c r="E5" s="77"/>
      <c r="F5" s="77">
        <v>2</v>
      </c>
      <c r="G5" s="77">
        <v>1</v>
      </c>
      <c r="H5" s="77">
        <v>48</v>
      </c>
      <c r="I5" s="77">
        <v>2</v>
      </c>
      <c r="J5" s="77">
        <v>1</v>
      </c>
      <c r="K5" s="438">
        <f>SUM(E5:J5)</f>
        <v>54</v>
      </c>
    </row>
    <row r="6" spans="1:11" s="78" customFormat="1" ht="18.899999999999999" customHeight="1">
      <c r="A6" s="1110"/>
      <c r="B6" s="75" t="s">
        <v>113</v>
      </c>
      <c r="C6" s="76" t="s">
        <v>0</v>
      </c>
      <c r="D6" s="76" t="s">
        <v>0</v>
      </c>
      <c r="E6" s="82"/>
      <c r="F6" s="77"/>
      <c r="G6" s="77"/>
      <c r="H6" s="77">
        <v>12</v>
      </c>
      <c r="I6" s="77"/>
      <c r="J6" s="77"/>
      <c r="K6" s="438">
        <f>SUM(F6:J6)</f>
        <v>12</v>
      </c>
    </row>
    <row r="7" spans="1:11" s="78" customFormat="1" ht="18.899999999999999" customHeight="1">
      <c r="A7" s="1110"/>
      <c r="B7" s="75" t="s">
        <v>114</v>
      </c>
      <c r="C7" s="76" t="s">
        <v>0</v>
      </c>
      <c r="D7" s="76" t="s">
        <v>0</v>
      </c>
      <c r="E7" s="76" t="s">
        <v>0</v>
      </c>
      <c r="F7" s="77"/>
      <c r="G7" s="77"/>
      <c r="H7" s="77">
        <v>5</v>
      </c>
      <c r="I7" s="77"/>
      <c r="J7" s="77">
        <v>1</v>
      </c>
      <c r="K7" s="438">
        <f>SUM(F7:J7)</f>
        <v>6</v>
      </c>
    </row>
    <row r="8" spans="1:11" s="78" customFormat="1" ht="18.899999999999999" customHeight="1">
      <c r="A8" s="1110"/>
      <c r="B8" s="75" t="s">
        <v>115</v>
      </c>
      <c r="C8" s="76" t="s">
        <v>0</v>
      </c>
      <c r="D8" s="76" t="s">
        <v>0</v>
      </c>
      <c r="E8" s="76" t="s">
        <v>0</v>
      </c>
      <c r="F8" s="77"/>
      <c r="G8" s="77"/>
      <c r="H8" s="77">
        <v>2</v>
      </c>
      <c r="I8" s="77"/>
      <c r="J8" s="77"/>
      <c r="K8" s="438">
        <f>SUM(F8:J8)</f>
        <v>2</v>
      </c>
    </row>
    <row r="9" spans="1:11" s="78" customFormat="1" ht="18.899999999999999" customHeight="1">
      <c r="A9" s="1110"/>
      <c r="B9" s="79" t="s">
        <v>116</v>
      </c>
      <c r="C9" s="80" t="s">
        <v>0</v>
      </c>
      <c r="D9" s="80" t="s">
        <v>0</v>
      </c>
      <c r="E9" s="437">
        <f>E5</f>
        <v>0</v>
      </c>
      <c r="F9" s="437">
        <f>SUM(F5:F8)</f>
        <v>2</v>
      </c>
      <c r="G9" s="437">
        <f>SUM(G5:G8)</f>
        <v>1</v>
      </c>
      <c r="H9" s="437">
        <f t="shared" ref="H9:I9" si="0">SUM(H5:H8)</f>
        <v>67</v>
      </c>
      <c r="I9" s="437">
        <f t="shared" si="0"/>
        <v>2</v>
      </c>
      <c r="J9" s="437">
        <f>SUM(J5:J8)</f>
        <v>2</v>
      </c>
      <c r="K9" s="437">
        <f>SUM(K5:K8)</f>
        <v>74</v>
      </c>
    </row>
    <row r="10" spans="1:11" s="78" customFormat="1" ht="18.899999999999999" customHeight="1">
      <c r="A10" s="81">
        <v>2</v>
      </c>
      <c r="B10" s="75" t="s">
        <v>117</v>
      </c>
      <c r="C10" s="76" t="s">
        <v>0</v>
      </c>
      <c r="D10" s="76" t="s">
        <v>0</v>
      </c>
      <c r="E10" s="76" t="s">
        <v>0</v>
      </c>
      <c r="F10" s="76" t="s">
        <v>0</v>
      </c>
      <c r="G10" s="76" t="s">
        <v>0</v>
      </c>
      <c r="H10" s="82">
        <v>1</v>
      </c>
      <c r="I10" s="82"/>
      <c r="J10" s="82"/>
      <c r="K10" s="438">
        <v>1</v>
      </c>
    </row>
    <row r="11" spans="1:11" s="78" customFormat="1" ht="18.899999999999999" customHeight="1">
      <c r="A11" s="81">
        <v>3</v>
      </c>
      <c r="B11" s="75" t="s">
        <v>118</v>
      </c>
      <c r="C11" s="76" t="s">
        <v>0</v>
      </c>
      <c r="D11" s="76" t="s">
        <v>0</v>
      </c>
      <c r="E11" s="76" t="s">
        <v>0</v>
      </c>
      <c r="F11" s="76" t="s">
        <v>0</v>
      </c>
      <c r="G11" s="76" t="s">
        <v>0</v>
      </c>
      <c r="H11" s="82">
        <v>1</v>
      </c>
      <c r="I11" s="82"/>
      <c r="J11" s="82"/>
      <c r="K11" s="438">
        <v>1</v>
      </c>
    </row>
    <row r="12" spans="1:11" s="78" customFormat="1" ht="18.899999999999999" customHeight="1">
      <c r="A12" s="81">
        <v>4</v>
      </c>
      <c r="B12" s="75" t="s">
        <v>63</v>
      </c>
      <c r="C12" s="76" t="s">
        <v>0</v>
      </c>
      <c r="D12" s="76" t="s">
        <v>0</v>
      </c>
      <c r="E12" s="76" t="s">
        <v>0</v>
      </c>
      <c r="F12" s="76" t="s">
        <v>0</v>
      </c>
      <c r="G12" s="76" t="s">
        <v>0</v>
      </c>
      <c r="H12" s="82">
        <v>1</v>
      </c>
      <c r="I12" s="82"/>
      <c r="J12" s="82"/>
      <c r="K12" s="438">
        <v>1</v>
      </c>
    </row>
    <row r="13" spans="1:11" s="78" customFormat="1" ht="18.899999999999999" customHeight="1">
      <c r="A13" s="81">
        <v>5</v>
      </c>
      <c r="B13" s="75" t="s">
        <v>64</v>
      </c>
      <c r="C13" s="76" t="s">
        <v>0</v>
      </c>
      <c r="D13" s="76" t="s">
        <v>0</v>
      </c>
      <c r="E13" s="76" t="s">
        <v>0</v>
      </c>
      <c r="F13" s="76" t="s">
        <v>0</v>
      </c>
      <c r="G13" s="76" t="s">
        <v>0</v>
      </c>
      <c r="H13" s="82">
        <v>1</v>
      </c>
      <c r="I13" s="82"/>
      <c r="J13" s="82"/>
      <c r="K13" s="438">
        <v>1</v>
      </c>
    </row>
    <row r="14" spans="1:11" s="78" customFormat="1" ht="18.899999999999999" customHeight="1">
      <c r="A14" s="81">
        <v>6</v>
      </c>
      <c r="B14" s="75" t="s">
        <v>119</v>
      </c>
      <c r="C14" s="76" t="s">
        <v>0</v>
      </c>
      <c r="D14" s="76" t="s">
        <v>0</v>
      </c>
      <c r="E14" s="76" t="s">
        <v>0</v>
      </c>
      <c r="F14" s="76" t="s">
        <v>0</v>
      </c>
      <c r="G14" s="76" t="s">
        <v>0</v>
      </c>
      <c r="H14" s="82"/>
      <c r="I14" s="82"/>
      <c r="J14" s="82"/>
      <c r="K14" s="438"/>
    </row>
    <row r="15" spans="1:11" s="78" customFormat="1" ht="18.899999999999999" customHeight="1">
      <c r="A15" s="81">
        <v>7</v>
      </c>
      <c r="B15" s="75" t="s">
        <v>65</v>
      </c>
      <c r="C15" s="76" t="s">
        <v>0</v>
      </c>
      <c r="D15" s="76" t="s">
        <v>0</v>
      </c>
      <c r="E15" s="76" t="s">
        <v>0</v>
      </c>
      <c r="F15" s="76" t="s">
        <v>0</v>
      </c>
      <c r="G15" s="76" t="s">
        <v>0</v>
      </c>
      <c r="H15" s="82"/>
      <c r="I15" s="82"/>
      <c r="J15" s="82"/>
      <c r="K15" s="438">
        <f>SUM(H15:J15)</f>
        <v>0</v>
      </c>
    </row>
    <row r="16" spans="1:11" s="78" customFormat="1" ht="18.899999999999999" customHeight="1">
      <c r="A16" s="81">
        <v>8</v>
      </c>
      <c r="B16" s="75" t="s">
        <v>120</v>
      </c>
      <c r="C16" s="76" t="s">
        <v>0</v>
      </c>
      <c r="D16" s="76" t="s">
        <v>0</v>
      </c>
      <c r="E16" s="82"/>
      <c r="F16" s="76" t="s">
        <v>0</v>
      </c>
      <c r="G16" s="82"/>
      <c r="H16" s="82">
        <v>1</v>
      </c>
      <c r="I16" s="82"/>
      <c r="J16" s="82"/>
      <c r="K16" s="438">
        <v>1</v>
      </c>
    </row>
    <row r="17" spans="1:11" s="78" customFormat="1" ht="18.899999999999999" customHeight="1">
      <c r="A17" s="81">
        <v>9</v>
      </c>
      <c r="B17" s="75" t="s">
        <v>121</v>
      </c>
      <c r="C17" s="76" t="s">
        <v>0</v>
      </c>
      <c r="D17" s="76" t="s">
        <v>0</v>
      </c>
      <c r="E17" s="82"/>
      <c r="F17" s="82"/>
      <c r="G17" s="82"/>
      <c r="H17" s="82">
        <v>1</v>
      </c>
      <c r="I17" s="82"/>
      <c r="J17" s="82"/>
      <c r="K17" s="438">
        <v>1</v>
      </c>
    </row>
    <row r="18" spans="1:11" s="78" customFormat="1" ht="18.899999999999999" customHeight="1">
      <c r="A18" s="81">
        <v>10</v>
      </c>
      <c r="B18" s="75" t="s">
        <v>66</v>
      </c>
      <c r="C18" s="76" t="s">
        <v>0</v>
      </c>
      <c r="D18" s="76" t="s">
        <v>0</v>
      </c>
      <c r="E18" s="82"/>
      <c r="F18" s="76" t="s">
        <v>0</v>
      </c>
      <c r="G18" s="82"/>
      <c r="H18" s="82">
        <v>1</v>
      </c>
      <c r="I18" s="82"/>
      <c r="J18" s="82"/>
      <c r="K18" s="438">
        <v>1</v>
      </c>
    </row>
    <row r="19" spans="1:11" s="78" customFormat="1" ht="18.899999999999999" customHeight="1">
      <c r="A19" s="81">
        <v>11</v>
      </c>
      <c r="B19" s="75" t="s">
        <v>67</v>
      </c>
      <c r="C19" s="76" t="s">
        <v>0</v>
      </c>
      <c r="D19" s="76" t="s">
        <v>0</v>
      </c>
      <c r="E19" s="82"/>
      <c r="F19" s="76" t="s">
        <v>0</v>
      </c>
      <c r="G19" s="82"/>
      <c r="H19" s="82">
        <v>1</v>
      </c>
      <c r="I19" s="82"/>
      <c r="J19" s="82"/>
      <c r="K19" s="438">
        <v>1</v>
      </c>
    </row>
    <row r="20" spans="1:11" s="78" customFormat="1" ht="18.899999999999999" customHeight="1">
      <c r="A20" s="81">
        <v>12</v>
      </c>
      <c r="B20" s="75" t="s">
        <v>122</v>
      </c>
      <c r="C20" s="76" t="s">
        <v>0</v>
      </c>
      <c r="D20" s="76" t="s">
        <v>0</v>
      </c>
      <c r="E20" s="82">
        <v>1</v>
      </c>
      <c r="F20" s="76" t="s">
        <v>0</v>
      </c>
      <c r="G20" s="76" t="s">
        <v>0</v>
      </c>
      <c r="H20" s="76" t="s">
        <v>0</v>
      </c>
      <c r="I20" s="76" t="s">
        <v>0</v>
      </c>
      <c r="J20" s="76" t="s">
        <v>0</v>
      </c>
      <c r="K20" s="438">
        <v>1</v>
      </c>
    </row>
    <row r="21" spans="1:11" s="78" customFormat="1" ht="18.899999999999999" customHeight="1">
      <c r="A21" s="81">
        <v>13</v>
      </c>
      <c r="B21" s="75" t="s">
        <v>123</v>
      </c>
      <c r="C21" s="76" t="s">
        <v>0</v>
      </c>
      <c r="D21" s="76" t="s">
        <v>0</v>
      </c>
      <c r="E21" s="82">
        <v>1</v>
      </c>
      <c r="F21" s="76" t="s">
        <v>0</v>
      </c>
      <c r="G21" s="76" t="s">
        <v>0</v>
      </c>
      <c r="H21" s="76" t="s">
        <v>0</v>
      </c>
      <c r="I21" s="76" t="s">
        <v>0</v>
      </c>
      <c r="J21" s="76" t="s">
        <v>0</v>
      </c>
      <c r="K21" s="438">
        <v>1</v>
      </c>
    </row>
    <row r="22" spans="1:11" s="78" customFormat="1" ht="18.899999999999999" customHeight="1">
      <c r="A22" s="81">
        <v>14</v>
      </c>
      <c r="B22" s="75" t="s">
        <v>124</v>
      </c>
      <c r="C22" s="76" t="s">
        <v>0</v>
      </c>
      <c r="D22" s="76" t="s">
        <v>0</v>
      </c>
      <c r="E22" s="82"/>
      <c r="F22" s="76" t="s">
        <v>0</v>
      </c>
      <c r="G22" s="76" t="s">
        <v>0</v>
      </c>
      <c r="H22" s="76" t="s">
        <v>0</v>
      </c>
      <c r="I22" s="76" t="s">
        <v>0</v>
      </c>
      <c r="J22" s="76" t="s">
        <v>0</v>
      </c>
      <c r="K22" s="438">
        <f t="shared" ref="K22" si="1">E22</f>
        <v>0</v>
      </c>
    </row>
    <row r="23" spans="1:11" s="78" customFormat="1" ht="18.899999999999999" customHeight="1">
      <c r="A23" s="81">
        <v>15</v>
      </c>
      <c r="B23" s="75" t="s">
        <v>125</v>
      </c>
      <c r="C23" s="76" t="s">
        <v>0</v>
      </c>
      <c r="D23" s="76" t="s">
        <v>0</v>
      </c>
      <c r="E23" s="82"/>
      <c r="F23" s="82"/>
      <c r="G23" s="76" t="s">
        <v>0</v>
      </c>
      <c r="H23" s="76" t="s">
        <v>0</v>
      </c>
      <c r="I23" s="76" t="s">
        <v>0</v>
      </c>
      <c r="J23" s="76" t="s">
        <v>0</v>
      </c>
      <c r="K23" s="438">
        <f>SUM(E23:F23)</f>
        <v>0</v>
      </c>
    </row>
    <row r="24" spans="1:11" s="78" customFormat="1" ht="18.899999999999999" customHeight="1">
      <c r="A24" s="81">
        <v>16</v>
      </c>
      <c r="B24" s="75" t="s">
        <v>126</v>
      </c>
      <c r="C24" s="76" t="s">
        <v>0</v>
      </c>
      <c r="D24" s="76" t="s">
        <v>0</v>
      </c>
      <c r="E24" s="82"/>
      <c r="F24" s="82"/>
      <c r="G24" s="76" t="s">
        <v>0</v>
      </c>
      <c r="H24" s="76" t="s">
        <v>0</v>
      </c>
      <c r="I24" s="76" t="s">
        <v>0</v>
      </c>
      <c r="J24" s="76" t="s">
        <v>0</v>
      </c>
      <c r="K24" s="438">
        <v>1</v>
      </c>
    </row>
    <row r="25" spans="1:11" s="78" customFormat="1" ht="18.899999999999999" customHeight="1">
      <c r="A25" s="81">
        <v>17</v>
      </c>
      <c r="B25" s="75" t="s">
        <v>127</v>
      </c>
      <c r="C25" s="76" t="s">
        <v>0</v>
      </c>
      <c r="D25" s="82"/>
      <c r="E25" s="82"/>
      <c r="F25" s="82"/>
      <c r="G25" s="76" t="s">
        <v>0</v>
      </c>
      <c r="H25" s="76" t="s">
        <v>0</v>
      </c>
      <c r="I25" s="76" t="s">
        <v>0</v>
      </c>
      <c r="J25" s="76" t="s">
        <v>0</v>
      </c>
      <c r="K25" s="438">
        <v>1</v>
      </c>
    </row>
    <row r="26" spans="1:11" s="78" customFormat="1" ht="18.899999999999999" customHeight="1">
      <c r="A26" s="81">
        <v>18</v>
      </c>
      <c r="B26" s="75" t="s">
        <v>128</v>
      </c>
      <c r="C26" s="76" t="s">
        <v>0</v>
      </c>
      <c r="D26" s="82"/>
      <c r="E26" s="82"/>
      <c r="F26" s="82"/>
      <c r="G26" s="76" t="s">
        <v>0</v>
      </c>
      <c r="H26" s="76" t="s">
        <v>0</v>
      </c>
      <c r="I26" s="76" t="s">
        <v>0</v>
      </c>
      <c r="J26" s="76" t="s">
        <v>0</v>
      </c>
      <c r="K26" s="438">
        <v>1</v>
      </c>
    </row>
    <row r="27" spans="1:11" s="78" customFormat="1" ht="18.899999999999999" customHeight="1">
      <c r="A27" s="81">
        <v>19</v>
      </c>
      <c r="B27" s="75" t="s">
        <v>129</v>
      </c>
      <c r="C27" s="82"/>
      <c r="D27" s="76" t="s">
        <v>0</v>
      </c>
      <c r="E27" s="76" t="s">
        <v>0</v>
      </c>
      <c r="F27" s="76" t="s">
        <v>0</v>
      </c>
      <c r="G27" s="76" t="s">
        <v>0</v>
      </c>
      <c r="H27" s="76" t="s">
        <v>0</v>
      </c>
      <c r="I27" s="76" t="s">
        <v>0</v>
      </c>
      <c r="J27" s="76" t="s">
        <v>0</v>
      </c>
      <c r="K27" s="438">
        <v>1</v>
      </c>
    </row>
    <row r="28" spans="1:11" s="78" customFormat="1" ht="18.899999999999999" customHeight="1">
      <c r="A28" s="81">
        <v>20</v>
      </c>
      <c r="B28" s="75" t="s">
        <v>130</v>
      </c>
      <c r="C28" s="82"/>
      <c r="D28" s="76" t="s">
        <v>0</v>
      </c>
      <c r="E28" s="76" t="s">
        <v>0</v>
      </c>
      <c r="F28" s="76" t="s">
        <v>0</v>
      </c>
      <c r="G28" s="76" t="s">
        <v>0</v>
      </c>
      <c r="H28" s="76" t="s">
        <v>0</v>
      </c>
      <c r="I28" s="76" t="s">
        <v>0</v>
      </c>
      <c r="J28" s="76" t="s">
        <v>0</v>
      </c>
      <c r="K28" s="438">
        <v>8</v>
      </c>
    </row>
    <row r="29" spans="1:11" s="78" customFormat="1" ht="18.899999999999999" customHeight="1">
      <c r="A29" s="83"/>
      <c r="B29" s="79" t="s">
        <v>131</v>
      </c>
      <c r="C29" s="437">
        <f>SUM(C27:C28)</f>
        <v>0</v>
      </c>
      <c r="D29" s="437">
        <f>SUM(D25:D26)</f>
        <v>0</v>
      </c>
      <c r="E29" s="437">
        <f>SUM(E16:E26)</f>
        <v>2</v>
      </c>
      <c r="F29" s="437">
        <f>F17+F23+F24+F25+F26</f>
        <v>0</v>
      </c>
      <c r="G29" s="437">
        <f>SUM(G16:G19)</f>
        <v>0</v>
      </c>
      <c r="H29" s="437">
        <f>SUM(H10:H19)</f>
        <v>8</v>
      </c>
      <c r="I29" s="437">
        <f t="shared" ref="I29" si="2">SUM(I10:I19)</f>
        <v>0</v>
      </c>
      <c r="J29" s="437">
        <f>SUM(J10:J19)</f>
        <v>0</v>
      </c>
      <c r="K29" s="437">
        <f>SUM(K10:K28)</f>
        <v>22</v>
      </c>
    </row>
    <row r="30" spans="1:11" s="72" customFormat="1" ht="18.899999999999999" customHeight="1">
      <c r="A30" s="84" t="s">
        <v>0</v>
      </c>
      <c r="B30" s="85" t="s">
        <v>132</v>
      </c>
      <c r="C30" s="439">
        <f>C29</f>
        <v>0</v>
      </c>
      <c r="D30" s="439">
        <f>D29</f>
        <v>0</v>
      </c>
      <c r="E30" s="439">
        <f>E29+E9</f>
        <v>2</v>
      </c>
      <c r="F30" s="439">
        <f t="shared" ref="F30:I30" si="3">F29+F9</f>
        <v>2</v>
      </c>
      <c r="G30" s="439">
        <f t="shared" si="3"/>
        <v>1</v>
      </c>
      <c r="H30" s="439">
        <f t="shared" si="3"/>
        <v>75</v>
      </c>
      <c r="I30" s="439">
        <f t="shared" si="3"/>
        <v>2</v>
      </c>
      <c r="J30" s="439">
        <f>J29+J9</f>
        <v>2</v>
      </c>
      <c r="K30" s="439">
        <f>K29+K9</f>
        <v>96</v>
      </c>
    </row>
    <row r="31" spans="1:11" ht="9.9" customHeight="1">
      <c r="A31" s="86"/>
      <c r="B31" s="86"/>
    </row>
    <row r="32" spans="1:11" s="78" customFormat="1" ht="20.100000000000001" customHeight="1">
      <c r="A32" s="89">
        <v>21</v>
      </c>
      <c r="B32" s="90" t="s">
        <v>133</v>
      </c>
      <c r="C32" s="91" t="s">
        <v>0</v>
      </c>
      <c r="D32" s="91" t="s">
        <v>0</v>
      </c>
      <c r="E32" s="92"/>
      <c r="F32" s="92"/>
      <c r="G32" s="92"/>
      <c r="H32" s="92"/>
      <c r="I32" s="92"/>
      <c r="J32" s="92"/>
      <c r="K32" s="440">
        <f>SUM(E32:J32)</f>
        <v>0</v>
      </c>
    </row>
    <row r="33" spans="1:11" ht="9.9" customHeight="1"/>
    <row r="34" spans="1:11" s="78" customFormat="1" ht="25.5" customHeight="1">
      <c r="A34" s="89">
        <v>22</v>
      </c>
      <c r="B34" s="93" t="s">
        <v>134</v>
      </c>
      <c r="C34" s="94" t="s">
        <v>0</v>
      </c>
      <c r="D34" s="94" t="s">
        <v>0</v>
      </c>
      <c r="E34" s="94" t="s">
        <v>0</v>
      </c>
      <c r="F34" s="94" t="s">
        <v>0</v>
      </c>
      <c r="G34" s="95"/>
      <c r="H34" s="95">
        <v>1</v>
      </c>
      <c r="I34" s="95"/>
      <c r="J34" s="95"/>
      <c r="K34" s="438">
        <f>SUM(G34:J34)</f>
        <v>1</v>
      </c>
    </row>
    <row r="35" spans="1:11" ht="8.1" customHeight="1"/>
    <row r="36" spans="1:11" ht="13.8">
      <c r="A36" s="1111" t="s">
        <v>135</v>
      </c>
      <c r="B36" s="1111"/>
      <c r="C36" s="1111"/>
    </row>
    <row r="37" spans="1:11" s="98" customFormat="1" ht="20.100000000000001" customHeight="1">
      <c r="A37" s="1112" t="s">
        <v>136</v>
      </c>
      <c r="B37" s="1113"/>
      <c r="C37" s="1114"/>
      <c r="D37" s="96" t="s">
        <v>106</v>
      </c>
      <c r="E37" s="97" t="s">
        <v>107</v>
      </c>
      <c r="F37" s="97" t="s">
        <v>108</v>
      </c>
      <c r="G37" s="97" t="s">
        <v>109</v>
      </c>
      <c r="H37" s="97" t="s">
        <v>110</v>
      </c>
      <c r="I37" s="97" t="s">
        <v>111</v>
      </c>
      <c r="J37" s="1115" t="s">
        <v>137</v>
      </c>
      <c r="K37" s="1116"/>
    </row>
    <row r="38" spans="1:11" s="101" customFormat="1" ht="15" customHeight="1">
      <c r="A38" s="99">
        <v>1</v>
      </c>
      <c r="B38" s="1097" t="s">
        <v>63</v>
      </c>
      <c r="C38" s="1098"/>
      <c r="D38" s="100"/>
      <c r="E38" s="100"/>
      <c r="F38" s="100"/>
      <c r="G38" s="100">
        <v>1</v>
      </c>
      <c r="H38" s="100"/>
      <c r="I38" s="100"/>
      <c r="J38" s="1099">
        <f>SUM(D38:I38)</f>
        <v>1</v>
      </c>
      <c r="K38" s="1100"/>
    </row>
    <row r="39" spans="1:11" s="101" customFormat="1" ht="15" customHeight="1">
      <c r="A39" s="99">
        <v>2</v>
      </c>
      <c r="B39" s="1097" t="s">
        <v>64</v>
      </c>
      <c r="C39" s="1098"/>
      <c r="D39" s="100"/>
      <c r="E39" s="100"/>
      <c r="F39" s="100"/>
      <c r="G39" s="100">
        <v>1</v>
      </c>
      <c r="H39" s="100"/>
      <c r="I39" s="100"/>
      <c r="J39" s="1099">
        <f t="shared" ref="J39:J41" si="4">SUM(D39:I39)</f>
        <v>1</v>
      </c>
      <c r="K39" s="1100"/>
    </row>
    <row r="40" spans="1:11" s="101" customFormat="1" ht="15" customHeight="1">
      <c r="A40" s="99">
        <v>3</v>
      </c>
      <c r="B40" s="1097" t="s">
        <v>119</v>
      </c>
      <c r="C40" s="1098"/>
      <c r="D40" s="100"/>
      <c r="E40" s="100"/>
      <c r="F40" s="100"/>
      <c r="G40" s="100"/>
      <c r="H40" s="100"/>
      <c r="I40" s="100"/>
      <c r="J40" s="1099">
        <f t="shared" si="4"/>
        <v>0</v>
      </c>
      <c r="K40" s="1100"/>
    </row>
    <row r="41" spans="1:11" s="101" customFormat="1" ht="15" customHeight="1">
      <c r="A41" s="99">
        <v>4</v>
      </c>
      <c r="B41" s="1097" t="s">
        <v>120</v>
      </c>
      <c r="C41" s="1098"/>
      <c r="D41" s="100"/>
      <c r="E41" s="100"/>
      <c r="F41" s="100"/>
      <c r="G41" s="100">
        <v>1</v>
      </c>
      <c r="H41" s="100"/>
      <c r="I41" s="100"/>
      <c r="J41" s="1099">
        <f t="shared" si="4"/>
        <v>1</v>
      </c>
      <c r="K41" s="1100"/>
    </row>
    <row r="42" spans="1:11" s="101" customFormat="1" ht="15" customHeight="1">
      <c r="A42" s="99">
        <v>5</v>
      </c>
      <c r="B42" s="1097" t="s">
        <v>65</v>
      </c>
      <c r="C42" s="1098"/>
      <c r="D42" s="100"/>
      <c r="E42" s="100"/>
      <c r="F42" s="100"/>
      <c r="G42" s="100"/>
      <c r="H42" s="100"/>
      <c r="I42" s="100"/>
      <c r="J42" s="1099">
        <f>SUM(D42:I42)</f>
        <v>0</v>
      </c>
      <c r="K42" s="1100"/>
    </row>
    <row r="43" spans="1:11" s="101" customFormat="1" ht="20.100000000000001" customHeight="1">
      <c r="A43" s="102">
        <v>6</v>
      </c>
      <c r="B43" s="1117" t="s">
        <v>138</v>
      </c>
      <c r="C43" s="1118"/>
      <c r="D43" s="441">
        <f>SUM(D38:D42)</f>
        <v>0</v>
      </c>
      <c r="E43" s="441">
        <f t="shared" ref="E43:I43" si="5">SUM(E38:E42)</f>
        <v>0</v>
      </c>
      <c r="F43" s="441">
        <f t="shared" si="5"/>
        <v>0</v>
      </c>
      <c r="G43" s="441">
        <f t="shared" si="5"/>
        <v>3</v>
      </c>
      <c r="H43" s="441">
        <f t="shared" si="5"/>
        <v>0</v>
      </c>
      <c r="I43" s="441">
        <f t="shared" si="5"/>
        <v>0</v>
      </c>
      <c r="J43" s="1119">
        <f>SUM(D43:I43)</f>
        <v>3</v>
      </c>
      <c r="K43" s="1120"/>
    </row>
  </sheetData>
  <mergeCells count="21">
    <mergeCell ref="B43:C43"/>
    <mergeCell ref="J43:K43"/>
    <mergeCell ref="B40:C40"/>
    <mergeCell ref="J40:K40"/>
    <mergeCell ref="B41:C41"/>
    <mergeCell ref="J41:K41"/>
    <mergeCell ref="B42:C42"/>
    <mergeCell ref="J42:K42"/>
    <mergeCell ref="B39:C39"/>
    <mergeCell ref="J39:K39"/>
    <mergeCell ref="A1:K1"/>
    <mergeCell ref="A2:A3"/>
    <mergeCell ref="B2:B3"/>
    <mergeCell ref="C2:J2"/>
    <mergeCell ref="K2:K3"/>
    <mergeCell ref="A5:A9"/>
    <mergeCell ref="A36:C36"/>
    <mergeCell ref="A37:C37"/>
    <mergeCell ref="J37:K37"/>
    <mergeCell ref="B38:C38"/>
    <mergeCell ref="J38:K38"/>
  </mergeCells>
  <pageMargins left="0.74803149606299213" right="0.74803149606299213" top="0.98425196850393704" bottom="0.98425196850393704" header="0.51181102362204722" footer="0.51181102362204722"/>
  <pageSetup paperSize="9" scale="90" orientation="portrait" r:id="rId1"/>
  <headerFooter alignWithMargins="0"/>
  <ignoredErrors>
    <ignoredError sqref="F9:G9 H9:J9" formulaRange="1"/>
  </ignoredErrors>
</worksheet>
</file>

<file path=xl/worksheets/sheet30.xml><?xml version="1.0" encoding="utf-8"?>
<worksheet xmlns="http://schemas.openxmlformats.org/spreadsheetml/2006/main" xmlns:r="http://schemas.openxmlformats.org/officeDocument/2006/relationships">
  <dimension ref="A1:R37"/>
  <sheetViews>
    <sheetView workbookViewId="0">
      <selection activeCell="T20" sqref="T20"/>
    </sheetView>
  </sheetViews>
  <sheetFormatPr defaultColWidth="9.33203125" defaultRowHeight="15.6"/>
  <cols>
    <col min="1" max="5" width="6.6640625" style="510" customWidth="1"/>
    <col min="6" max="6" width="8" style="510" customWidth="1"/>
    <col min="7" max="9" width="5.77734375" style="511" customWidth="1"/>
    <col min="10" max="10" width="4.6640625" style="511" customWidth="1"/>
    <col min="11" max="18" width="5.77734375" style="511" customWidth="1"/>
    <col min="19" max="16384" width="9.33203125" style="510"/>
  </cols>
  <sheetData>
    <row r="1" spans="1:18" ht="23.25" customHeight="1" thickBot="1">
      <c r="A1" s="1886" t="s">
        <v>615</v>
      </c>
      <c r="B1" s="1886"/>
      <c r="C1" s="1886"/>
      <c r="D1" s="1886"/>
      <c r="E1" s="1886"/>
      <c r="F1" s="1886"/>
      <c r="G1" s="1886"/>
      <c r="H1" s="1886"/>
      <c r="I1" s="1886"/>
      <c r="J1" s="1886"/>
      <c r="K1" s="1886"/>
      <c r="L1" s="1886"/>
      <c r="M1" s="1886"/>
      <c r="N1" s="1886"/>
      <c r="O1" s="1886"/>
      <c r="P1" s="1886"/>
      <c r="Q1" s="1886"/>
      <c r="R1" s="1886"/>
    </row>
    <row r="2" spans="1:18" ht="13.2">
      <c r="A2" s="1852" t="s">
        <v>284</v>
      </c>
      <c r="B2" s="1853"/>
      <c r="C2" s="1853"/>
      <c r="D2" s="1853"/>
      <c r="E2" s="1853"/>
      <c r="F2" s="1853"/>
      <c r="G2" s="1856" t="s">
        <v>283</v>
      </c>
      <c r="H2" s="1856"/>
      <c r="I2" s="1856"/>
      <c r="J2" s="1856"/>
      <c r="K2" s="1856"/>
      <c r="L2" s="1856"/>
      <c r="M2" s="1856"/>
      <c r="N2" s="1856"/>
      <c r="O2" s="1856"/>
      <c r="P2" s="1856"/>
      <c r="Q2" s="1887"/>
      <c r="R2" s="1857"/>
    </row>
    <row r="3" spans="1:18" ht="13.5" customHeight="1">
      <c r="A3" s="1854"/>
      <c r="B3" s="1855"/>
      <c r="C3" s="1855"/>
      <c r="D3" s="1855"/>
      <c r="E3" s="1855"/>
      <c r="F3" s="1855"/>
      <c r="G3" s="518" t="s">
        <v>261</v>
      </c>
      <c r="H3" s="518" t="s">
        <v>262</v>
      </c>
      <c r="I3" s="518" t="s">
        <v>263</v>
      </c>
      <c r="J3" s="518" t="s">
        <v>264</v>
      </c>
      <c r="K3" s="518" t="s">
        <v>255</v>
      </c>
      <c r="L3" s="518" t="s">
        <v>256</v>
      </c>
      <c r="M3" s="518" t="s">
        <v>257</v>
      </c>
      <c r="N3" s="518" t="s">
        <v>258</v>
      </c>
      <c r="O3" s="518" t="s">
        <v>259</v>
      </c>
      <c r="P3" s="518" t="s">
        <v>265</v>
      </c>
      <c r="Q3" s="518" t="s">
        <v>282</v>
      </c>
      <c r="R3" s="519" t="s">
        <v>266</v>
      </c>
    </row>
    <row r="4" spans="1:18" ht="21" customHeight="1">
      <c r="A4" s="1888" t="s">
        <v>1243</v>
      </c>
      <c r="B4" s="1889"/>
      <c r="C4" s="1889"/>
      <c r="D4" s="1889"/>
      <c r="E4" s="1889"/>
      <c r="F4" s="1890"/>
      <c r="G4" s="517" t="s">
        <v>3</v>
      </c>
      <c r="H4" s="517" t="s">
        <v>3</v>
      </c>
      <c r="I4" s="517" t="s">
        <v>3</v>
      </c>
      <c r="J4" s="517" t="s">
        <v>3</v>
      </c>
      <c r="K4" s="517" t="s">
        <v>3</v>
      </c>
      <c r="L4" s="517" t="s">
        <v>3</v>
      </c>
      <c r="M4" s="517" t="s">
        <v>3</v>
      </c>
      <c r="N4" s="517" t="s">
        <v>3</v>
      </c>
      <c r="O4" s="517" t="s">
        <v>3</v>
      </c>
      <c r="P4" s="517" t="s">
        <v>3</v>
      </c>
      <c r="Q4" s="647" t="s">
        <v>3</v>
      </c>
      <c r="R4" s="515" t="s">
        <v>3</v>
      </c>
    </row>
    <row r="5" spans="1:18" ht="20.25" customHeight="1">
      <c r="A5" s="1888" t="s">
        <v>1244</v>
      </c>
      <c r="B5" s="1889"/>
      <c r="C5" s="1889"/>
      <c r="D5" s="1889"/>
      <c r="E5" s="1889"/>
      <c r="F5" s="1890"/>
      <c r="G5" s="517" t="s">
        <v>3</v>
      </c>
      <c r="H5" s="517" t="s">
        <v>3</v>
      </c>
      <c r="I5" s="517" t="s">
        <v>3</v>
      </c>
      <c r="J5" s="517" t="s">
        <v>3</v>
      </c>
      <c r="K5" s="517" t="s">
        <v>3</v>
      </c>
      <c r="L5" s="517" t="s">
        <v>3</v>
      </c>
      <c r="M5" s="517" t="s">
        <v>3</v>
      </c>
      <c r="N5" s="517" t="s">
        <v>3</v>
      </c>
      <c r="O5" s="517" t="s">
        <v>3</v>
      </c>
      <c r="P5" s="517" t="s">
        <v>3</v>
      </c>
      <c r="Q5" s="647" t="s">
        <v>3</v>
      </c>
      <c r="R5" s="515" t="s">
        <v>3</v>
      </c>
    </row>
    <row r="6" spans="1:18" ht="20.25" customHeight="1">
      <c r="A6" s="1888" t="s">
        <v>1245</v>
      </c>
      <c r="B6" s="1889"/>
      <c r="C6" s="1889"/>
      <c r="D6" s="1889"/>
      <c r="E6" s="1889"/>
      <c r="F6" s="1890"/>
      <c r="G6" s="517" t="s">
        <v>3</v>
      </c>
      <c r="H6" s="517" t="s">
        <v>3</v>
      </c>
      <c r="I6" s="517" t="s">
        <v>3</v>
      </c>
      <c r="J6" s="517" t="s">
        <v>3</v>
      </c>
      <c r="K6" s="517" t="s">
        <v>3</v>
      </c>
      <c r="L6" s="517" t="s">
        <v>3</v>
      </c>
      <c r="M6" s="517" t="s">
        <v>3</v>
      </c>
      <c r="N6" s="517" t="s">
        <v>3</v>
      </c>
      <c r="O6" s="517" t="s">
        <v>3</v>
      </c>
      <c r="P6" s="517" t="s">
        <v>3</v>
      </c>
      <c r="Q6" s="647" t="s">
        <v>3</v>
      </c>
      <c r="R6" s="515" t="s">
        <v>3</v>
      </c>
    </row>
    <row r="7" spans="1:18" ht="20.25" customHeight="1">
      <c r="A7" s="1888" t="s">
        <v>1246</v>
      </c>
      <c r="B7" s="1889"/>
      <c r="C7" s="1889"/>
      <c r="D7" s="1889"/>
      <c r="E7" s="1889"/>
      <c r="F7" s="1890"/>
      <c r="G7" s="517" t="s">
        <v>3</v>
      </c>
      <c r="H7" s="517" t="s">
        <v>3</v>
      </c>
      <c r="I7" s="517" t="s">
        <v>3</v>
      </c>
      <c r="J7" s="517" t="s">
        <v>3</v>
      </c>
      <c r="K7" s="517" t="s">
        <v>3</v>
      </c>
      <c r="L7" s="517" t="s">
        <v>3</v>
      </c>
      <c r="M7" s="517" t="s">
        <v>3</v>
      </c>
      <c r="N7" s="517" t="s">
        <v>3</v>
      </c>
      <c r="O7" s="517" t="s">
        <v>3</v>
      </c>
      <c r="P7" s="517" t="s">
        <v>3</v>
      </c>
      <c r="Q7" s="647" t="s">
        <v>3</v>
      </c>
      <c r="R7" s="515" t="s">
        <v>3</v>
      </c>
    </row>
    <row r="8" spans="1:18" ht="19.5" customHeight="1">
      <c r="A8" s="1888" t="s">
        <v>1247</v>
      </c>
      <c r="B8" s="1889"/>
      <c r="C8" s="1889"/>
      <c r="D8" s="1889"/>
      <c r="E8" s="1889"/>
      <c r="F8" s="1890"/>
      <c r="G8" s="517" t="s">
        <v>3</v>
      </c>
      <c r="H8" s="517" t="s">
        <v>3</v>
      </c>
      <c r="I8" s="517" t="s">
        <v>3</v>
      </c>
      <c r="J8" s="517" t="s">
        <v>3</v>
      </c>
      <c r="K8" s="517" t="s">
        <v>3</v>
      </c>
      <c r="L8" s="517" t="s">
        <v>3</v>
      </c>
      <c r="M8" s="517" t="s">
        <v>3</v>
      </c>
      <c r="N8" s="517" t="s">
        <v>3</v>
      </c>
      <c r="O8" s="517" t="s">
        <v>3</v>
      </c>
      <c r="P8" s="517" t="s">
        <v>3</v>
      </c>
      <c r="Q8" s="647" t="s">
        <v>3</v>
      </c>
      <c r="R8" s="515" t="s">
        <v>3</v>
      </c>
    </row>
    <row r="9" spans="1:18" ht="20.25" customHeight="1">
      <c r="A9" s="1888" t="s">
        <v>1248</v>
      </c>
      <c r="B9" s="1889"/>
      <c r="C9" s="1889"/>
      <c r="D9" s="1889"/>
      <c r="E9" s="1889"/>
      <c r="F9" s="1890"/>
      <c r="G9" s="517" t="s">
        <v>3</v>
      </c>
      <c r="H9" s="517" t="s">
        <v>3</v>
      </c>
      <c r="I9" s="517" t="s">
        <v>3</v>
      </c>
      <c r="J9" s="517" t="s">
        <v>3</v>
      </c>
      <c r="K9" s="517" t="s">
        <v>3</v>
      </c>
      <c r="L9" s="517" t="s">
        <v>3</v>
      </c>
      <c r="M9" s="517" t="s">
        <v>3</v>
      </c>
      <c r="N9" s="517" t="s">
        <v>3</v>
      </c>
      <c r="O9" s="517" t="s">
        <v>3</v>
      </c>
      <c r="P9" s="517" t="s">
        <v>3</v>
      </c>
      <c r="Q9" s="647" t="s">
        <v>3</v>
      </c>
      <c r="R9" s="515" t="s">
        <v>3</v>
      </c>
    </row>
    <row r="10" spans="1:18" ht="20.25" customHeight="1">
      <c r="A10" s="1888" t="s">
        <v>1249</v>
      </c>
      <c r="B10" s="1889"/>
      <c r="C10" s="1889"/>
      <c r="D10" s="1889"/>
      <c r="E10" s="1889"/>
      <c r="F10" s="1890"/>
      <c r="G10" s="517" t="s">
        <v>3</v>
      </c>
      <c r="H10" s="517" t="s">
        <v>3</v>
      </c>
      <c r="I10" s="517" t="s">
        <v>3</v>
      </c>
      <c r="J10" s="517" t="s">
        <v>3</v>
      </c>
      <c r="K10" s="517" t="s">
        <v>3</v>
      </c>
      <c r="L10" s="517" t="s">
        <v>3</v>
      </c>
      <c r="M10" s="517" t="s">
        <v>3</v>
      </c>
      <c r="N10" s="517" t="s">
        <v>3</v>
      </c>
      <c r="O10" s="517" t="s">
        <v>3</v>
      </c>
      <c r="P10" s="517" t="s">
        <v>3</v>
      </c>
      <c r="Q10" s="647" t="s">
        <v>3</v>
      </c>
      <c r="R10" s="515" t="s">
        <v>3</v>
      </c>
    </row>
    <row r="11" spans="1:18" ht="21.75" customHeight="1">
      <c r="A11" s="1888" t="s">
        <v>1250</v>
      </c>
      <c r="B11" s="1889"/>
      <c r="C11" s="1889"/>
      <c r="D11" s="1889"/>
      <c r="E11" s="1889"/>
      <c r="F11" s="1890"/>
      <c r="G11" s="517" t="s">
        <v>3</v>
      </c>
      <c r="H11" s="517" t="s">
        <v>3</v>
      </c>
      <c r="I11" s="517" t="s">
        <v>3</v>
      </c>
      <c r="J11" s="517" t="s">
        <v>3</v>
      </c>
      <c r="K11" s="517" t="s">
        <v>3</v>
      </c>
      <c r="L11" s="517" t="s">
        <v>3</v>
      </c>
      <c r="M11" s="517" t="s">
        <v>3</v>
      </c>
      <c r="N11" s="517" t="s">
        <v>3</v>
      </c>
      <c r="O11" s="517" t="s">
        <v>3</v>
      </c>
      <c r="P11" s="517" t="s">
        <v>3</v>
      </c>
      <c r="Q11" s="647" t="s">
        <v>3</v>
      </c>
      <c r="R11" s="515" t="s">
        <v>3</v>
      </c>
    </row>
    <row r="12" spans="1:18" ht="21.75" customHeight="1">
      <c r="A12" s="1888" t="s">
        <v>1965</v>
      </c>
      <c r="B12" s="1889"/>
      <c r="C12" s="1889"/>
      <c r="D12" s="1889"/>
      <c r="E12" s="1889"/>
      <c r="F12" s="1890"/>
      <c r="G12" s="517" t="s">
        <v>3</v>
      </c>
      <c r="H12" s="517" t="s">
        <v>3</v>
      </c>
      <c r="I12" s="517" t="s">
        <v>3</v>
      </c>
      <c r="J12" s="517" t="s">
        <v>3</v>
      </c>
      <c r="K12" s="517" t="s">
        <v>3</v>
      </c>
      <c r="L12" s="517" t="s">
        <v>3</v>
      </c>
      <c r="M12" s="517" t="s">
        <v>3</v>
      </c>
      <c r="N12" s="517" t="s">
        <v>3</v>
      </c>
      <c r="O12" s="517" t="s">
        <v>3</v>
      </c>
      <c r="P12" s="517" t="s">
        <v>3</v>
      </c>
      <c r="Q12" s="516" t="s">
        <v>3</v>
      </c>
      <c r="R12" s="515" t="s">
        <v>3</v>
      </c>
    </row>
    <row r="13" spans="1:18" ht="21.75" customHeight="1">
      <c r="A13" s="1888" t="s">
        <v>1966</v>
      </c>
      <c r="B13" s="1889"/>
      <c r="C13" s="1889"/>
      <c r="D13" s="1889"/>
      <c r="E13" s="1889"/>
      <c r="F13" s="1890"/>
      <c r="G13" s="517" t="s">
        <v>3</v>
      </c>
      <c r="H13" s="517" t="s">
        <v>3</v>
      </c>
      <c r="I13" s="517" t="s">
        <v>3</v>
      </c>
      <c r="J13" s="517" t="s">
        <v>3</v>
      </c>
      <c r="K13" s="517" t="s">
        <v>3</v>
      </c>
      <c r="L13" s="517" t="s">
        <v>3</v>
      </c>
      <c r="M13" s="517" t="s">
        <v>3</v>
      </c>
      <c r="N13" s="517" t="s">
        <v>3</v>
      </c>
      <c r="O13" s="517" t="s">
        <v>3</v>
      </c>
      <c r="P13" s="517" t="s">
        <v>3</v>
      </c>
      <c r="Q13" s="516" t="s">
        <v>3</v>
      </c>
      <c r="R13" s="515" t="s">
        <v>3</v>
      </c>
    </row>
    <row r="14" spans="1:18" ht="21.75" customHeight="1">
      <c r="A14" s="1888" t="s">
        <v>1967</v>
      </c>
      <c r="B14" s="1889"/>
      <c r="C14" s="1889"/>
      <c r="D14" s="1889"/>
      <c r="E14" s="1889"/>
      <c r="F14" s="1890"/>
      <c r="G14" s="517" t="s">
        <v>3</v>
      </c>
      <c r="H14" s="517" t="s">
        <v>3</v>
      </c>
      <c r="I14" s="517" t="s">
        <v>3</v>
      </c>
      <c r="J14" s="517" t="s">
        <v>3</v>
      </c>
      <c r="K14" s="517" t="s">
        <v>3</v>
      </c>
      <c r="L14" s="517" t="s">
        <v>3</v>
      </c>
      <c r="M14" s="517" t="s">
        <v>3</v>
      </c>
      <c r="N14" s="517" t="s">
        <v>3</v>
      </c>
      <c r="O14" s="517" t="s">
        <v>3</v>
      </c>
      <c r="P14" s="517" t="s">
        <v>3</v>
      </c>
      <c r="Q14" s="516" t="s">
        <v>3</v>
      </c>
      <c r="R14" s="515" t="s">
        <v>3</v>
      </c>
    </row>
    <row r="15" spans="1:18" ht="21.75" customHeight="1">
      <c r="A15" s="1858"/>
      <c r="B15" s="1859"/>
      <c r="C15" s="1859"/>
      <c r="D15" s="1859"/>
      <c r="E15" s="1859"/>
      <c r="F15" s="1859"/>
      <c r="G15" s="517"/>
      <c r="H15" s="517"/>
      <c r="I15" s="517"/>
      <c r="J15" s="517"/>
      <c r="K15" s="517"/>
      <c r="L15" s="517"/>
      <c r="M15" s="517"/>
      <c r="N15" s="517"/>
      <c r="O15" s="517"/>
      <c r="P15" s="517"/>
      <c r="Q15" s="516"/>
      <c r="R15" s="515"/>
    </row>
    <row r="16" spans="1:18" ht="21.75" customHeight="1">
      <c r="A16" s="1858"/>
      <c r="B16" s="1859"/>
      <c r="C16" s="1859"/>
      <c r="D16" s="1859"/>
      <c r="E16" s="1859"/>
      <c r="F16" s="1859"/>
      <c r="G16" s="517"/>
      <c r="H16" s="517"/>
      <c r="I16" s="517"/>
      <c r="J16" s="517"/>
      <c r="K16" s="517"/>
      <c r="L16" s="517"/>
      <c r="M16" s="517"/>
      <c r="N16" s="517"/>
      <c r="O16" s="517"/>
      <c r="P16" s="517"/>
      <c r="Q16" s="516"/>
      <c r="R16" s="515"/>
    </row>
    <row r="17" spans="1:18" ht="21.75" customHeight="1">
      <c r="A17" s="1858"/>
      <c r="B17" s="1859"/>
      <c r="C17" s="1859"/>
      <c r="D17" s="1859"/>
      <c r="E17" s="1859"/>
      <c r="F17" s="1859"/>
      <c r="G17" s="517"/>
      <c r="H17" s="517"/>
      <c r="I17" s="517"/>
      <c r="J17" s="517"/>
      <c r="K17" s="517"/>
      <c r="L17" s="517"/>
      <c r="M17" s="517"/>
      <c r="N17" s="517"/>
      <c r="O17" s="517"/>
      <c r="P17" s="517"/>
      <c r="Q17" s="516"/>
      <c r="R17" s="515"/>
    </row>
    <row r="18" spans="1:18" ht="21.75" customHeight="1">
      <c r="A18" s="1858"/>
      <c r="B18" s="1859"/>
      <c r="C18" s="1859"/>
      <c r="D18" s="1859"/>
      <c r="E18" s="1859"/>
      <c r="F18" s="1859"/>
      <c r="G18" s="517"/>
      <c r="H18" s="517"/>
      <c r="I18" s="517"/>
      <c r="J18" s="517"/>
      <c r="K18" s="517"/>
      <c r="L18" s="517"/>
      <c r="M18" s="517"/>
      <c r="N18" s="517"/>
      <c r="O18" s="517"/>
      <c r="P18" s="517"/>
      <c r="Q18" s="516"/>
      <c r="R18" s="515"/>
    </row>
    <row r="19" spans="1:18" ht="21.75" customHeight="1">
      <c r="A19" s="1858"/>
      <c r="B19" s="1859"/>
      <c r="C19" s="1859"/>
      <c r="D19" s="1859"/>
      <c r="E19" s="1859"/>
      <c r="F19" s="1859"/>
      <c r="G19" s="517"/>
      <c r="H19" s="517"/>
      <c r="I19" s="517"/>
      <c r="J19" s="517"/>
      <c r="K19" s="517"/>
      <c r="L19" s="517"/>
      <c r="M19" s="517"/>
      <c r="N19" s="517"/>
      <c r="O19" s="517"/>
      <c r="P19" s="517"/>
      <c r="Q19" s="516"/>
      <c r="R19" s="515"/>
    </row>
    <row r="20" spans="1:18" ht="21.75" customHeight="1">
      <c r="A20" s="1858"/>
      <c r="B20" s="1859"/>
      <c r="C20" s="1859"/>
      <c r="D20" s="1859"/>
      <c r="E20" s="1859"/>
      <c r="F20" s="1859"/>
      <c r="G20" s="517"/>
      <c r="H20" s="517"/>
      <c r="I20" s="517"/>
      <c r="J20" s="517"/>
      <c r="K20" s="517"/>
      <c r="L20" s="517"/>
      <c r="M20" s="517"/>
      <c r="N20" s="517"/>
      <c r="O20" s="517"/>
      <c r="P20" s="517"/>
      <c r="Q20" s="516"/>
      <c r="R20" s="515"/>
    </row>
    <row r="21" spans="1:18" ht="21.75" customHeight="1">
      <c r="A21" s="1858"/>
      <c r="B21" s="1859"/>
      <c r="C21" s="1859"/>
      <c r="D21" s="1859"/>
      <c r="E21" s="1859"/>
      <c r="F21" s="1859"/>
      <c r="G21" s="517"/>
      <c r="H21" s="517"/>
      <c r="I21" s="517"/>
      <c r="J21" s="517"/>
      <c r="K21" s="517"/>
      <c r="L21" s="517"/>
      <c r="M21" s="517"/>
      <c r="N21" s="517"/>
      <c r="O21" s="517"/>
      <c r="P21" s="517"/>
      <c r="Q21" s="516"/>
      <c r="R21" s="515"/>
    </row>
    <row r="22" spans="1:18" ht="21.75" customHeight="1">
      <c r="A22" s="1858"/>
      <c r="B22" s="1859"/>
      <c r="C22" s="1859"/>
      <c r="D22" s="1859"/>
      <c r="E22" s="1859"/>
      <c r="F22" s="1859"/>
      <c r="G22" s="517"/>
      <c r="H22" s="517"/>
      <c r="I22" s="517"/>
      <c r="J22" s="517"/>
      <c r="K22" s="517"/>
      <c r="L22" s="517"/>
      <c r="M22" s="517"/>
      <c r="N22" s="517"/>
      <c r="O22" s="517"/>
      <c r="P22" s="517"/>
      <c r="Q22" s="516"/>
      <c r="R22" s="515"/>
    </row>
    <row r="23" spans="1:18" ht="21.75" customHeight="1">
      <c r="A23" s="1858"/>
      <c r="B23" s="1859"/>
      <c r="C23" s="1859"/>
      <c r="D23" s="1859"/>
      <c r="E23" s="1859"/>
      <c r="F23" s="1859"/>
      <c r="G23" s="517"/>
      <c r="H23" s="517"/>
      <c r="I23" s="517"/>
      <c r="J23" s="517"/>
      <c r="K23" s="517"/>
      <c r="L23" s="517"/>
      <c r="M23" s="517"/>
      <c r="N23" s="517"/>
      <c r="O23" s="517"/>
      <c r="P23" s="517"/>
      <c r="Q23" s="516"/>
      <c r="R23" s="515"/>
    </row>
    <row r="24" spans="1:18" ht="21.75" customHeight="1">
      <c r="A24" s="1858"/>
      <c r="B24" s="1859"/>
      <c r="C24" s="1859"/>
      <c r="D24" s="1859"/>
      <c r="E24" s="1859"/>
      <c r="F24" s="1859"/>
      <c r="G24" s="517"/>
      <c r="H24" s="517"/>
      <c r="I24" s="517"/>
      <c r="J24" s="517"/>
      <c r="K24" s="517"/>
      <c r="L24" s="517"/>
      <c r="M24" s="517"/>
      <c r="N24" s="517"/>
      <c r="O24" s="517"/>
      <c r="P24" s="517"/>
      <c r="Q24" s="516"/>
      <c r="R24" s="515"/>
    </row>
    <row r="25" spans="1:18" ht="21.75" customHeight="1">
      <c r="A25" s="1858"/>
      <c r="B25" s="1859"/>
      <c r="C25" s="1859"/>
      <c r="D25" s="1859"/>
      <c r="E25" s="1859"/>
      <c r="F25" s="1859"/>
      <c r="G25" s="517"/>
      <c r="H25" s="517"/>
      <c r="I25" s="517"/>
      <c r="J25" s="517"/>
      <c r="K25" s="517"/>
      <c r="L25" s="517"/>
      <c r="M25" s="517"/>
      <c r="N25" s="517"/>
      <c r="O25" s="517"/>
      <c r="P25" s="517"/>
      <c r="Q25" s="516"/>
      <c r="R25" s="515"/>
    </row>
    <row r="26" spans="1:18" ht="21.75" customHeight="1">
      <c r="A26" s="1858"/>
      <c r="B26" s="1859"/>
      <c r="C26" s="1859"/>
      <c r="D26" s="1859"/>
      <c r="E26" s="1859"/>
      <c r="F26" s="1859"/>
      <c r="G26" s="517"/>
      <c r="H26" s="517"/>
      <c r="I26" s="517"/>
      <c r="J26" s="517"/>
      <c r="K26" s="517"/>
      <c r="L26" s="517"/>
      <c r="M26" s="517"/>
      <c r="N26" s="517"/>
      <c r="O26" s="517"/>
      <c r="P26" s="517"/>
      <c r="Q26" s="516"/>
      <c r="R26" s="515"/>
    </row>
    <row r="27" spans="1:18" ht="21.75" customHeight="1">
      <c r="A27" s="1858"/>
      <c r="B27" s="1859"/>
      <c r="C27" s="1859"/>
      <c r="D27" s="1859"/>
      <c r="E27" s="1859"/>
      <c r="F27" s="1859"/>
      <c r="G27" s="517"/>
      <c r="H27" s="517"/>
      <c r="I27" s="517"/>
      <c r="J27" s="517"/>
      <c r="K27" s="517"/>
      <c r="L27" s="517"/>
      <c r="M27" s="517"/>
      <c r="N27" s="517"/>
      <c r="O27" s="517"/>
      <c r="P27" s="517"/>
      <c r="Q27" s="516"/>
      <c r="R27" s="515"/>
    </row>
    <row r="28" spans="1:18" ht="21.75" customHeight="1">
      <c r="A28" s="1858"/>
      <c r="B28" s="1859"/>
      <c r="C28" s="1859"/>
      <c r="D28" s="1859"/>
      <c r="E28" s="1859"/>
      <c r="F28" s="1859"/>
      <c r="G28" s="517"/>
      <c r="H28" s="517"/>
      <c r="I28" s="517"/>
      <c r="J28" s="517"/>
      <c r="K28" s="517"/>
      <c r="L28" s="517"/>
      <c r="M28" s="517"/>
      <c r="N28" s="517"/>
      <c r="O28" s="517"/>
      <c r="P28" s="517"/>
      <c r="Q28" s="516"/>
      <c r="R28" s="515"/>
    </row>
    <row r="29" spans="1:18" ht="21.75" customHeight="1">
      <c r="A29" s="1858"/>
      <c r="B29" s="1859"/>
      <c r="C29" s="1859"/>
      <c r="D29" s="1859"/>
      <c r="E29" s="1859"/>
      <c r="F29" s="1859"/>
      <c r="G29" s="517"/>
      <c r="H29" s="517"/>
      <c r="I29" s="517"/>
      <c r="J29" s="517"/>
      <c r="K29" s="517"/>
      <c r="L29" s="517"/>
      <c r="M29" s="517"/>
      <c r="N29" s="517"/>
      <c r="O29" s="517"/>
      <c r="P29" s="517"/>
      <c r="Q29" s="516"/>
      <c r="R29" s="515"/>
    </row>
    <row r="30" spans="1:18" ht="21.75" customHeight="1">
      <c r="A30" s="1858"/>
      <c r="B30" s="1859"/>
      <c r="C30" s="1859"/>
      <c r="D30" s="1859"/>
      <c r="E30" s="1859"/>
      <c r="F30" s="1859"/>
      <c r="G30" s="517"/>
      <c r="H30" s="517"/>
      <c r="I30" s="517"/>
      <c r="J30" s="517"/>
      <c r="K30" s="517"/>
      <c r="L30" s="517"/>
      <c r="M30" s="517"/>
      <c r="N30" s="517"/>
      <c r="O30" s="517"/>
      <c r="P30" s="517"/>
      <c r="Q30" s="516"/>
      <c r="R30" s="515"/>
    </row>
    <row r="31" spans="1:18" ht="21.75" customHeight="1">
      <c r="A31" s="1858"/>
      <c r="B31" s="1859"/>
      <c r="C31" s="1859"/>
      <c r="D31" s="1859"/>
      <c r="E31" s="1859"/>
      <c r="F31" s="1859"/>
      <c r="G31" s="517"/>
      <c r="H31" s="517"/>
      <c r="I31" s="517"/>
      <c r="J31" s="517"/>
      <c r="K31" s="517"/>
      <c r="L31" s="517"/>
      <c r="M31" s="517"/>
      <c r="N31" s="517"/>
      <c r="O31" s="517"/>
      <c r="P31" s="517"/>
      <c r="Q31" s="516"/>
      <c r="R31" s="515"/>
    </row>
    <row r="32" spans="1:18" ht="21.75" customHeight="1">
      <c r="A32" s="1858"/>
      <c r="B32" s="1859"/>
      <c r="C32" s="1859"/>
      <c r="D32" s="1859"/>
      <c r="E32" s="1859"/>
      <c r="F32" s="1859"/>
      <c r="G32" s="517"/>
      <c r="H32" s="517"/>
      <c r="I32" s="517"/>
      <c r="J32" s="517"/>
      <c r="K32" s="517"/>
      <c r="L32" s="517"/>
      <c r="M32" s="517"/>
      <c r="N32" s="517"/>
      <c r="O32" s="517"/>
      <c r="P32" s="517"/>
      <c r="Q32" s="516"/>
      <c r="R32" s="515"/>
    </row>
    <row r="33" spans="1:18" ht="21.75" customHeight="1">
      <c r="A33" s="1858"/>
      <c r="B33" s="1859"/>
      <c r="C33" s="1859"/>
      <c r="D33" s="1859"/>
      <c r="E33" s="1859"/>
      <c r="F33" s="1859"/>
      <c r="G33" s="517"/>
      <c r="H33" s="517"/>
      <c r="I33" s="517"/>
      <c r="J33" s="517"/>
      <c r="K33" s="517"/>
      <c r="L33" s="517"/>
      <c r="M33" s="517"/>
      <c r="N33" s="517"/>
      <c r="O33" s="517"/>
      <c r="P33" s="517"/>
      <c r="Q33" s="516"/>
      <c r="R33" s="515"/>
    </row>
    <row r="34" spans="1:18" ht="21.75" customHeight="1">
      <c r="A34" s="1858"/>
      <c r="B34" s="1859"/>
      <c r="C34" s="1859"/>
      <c r="D34" s="1859"/>
      <c r="E34" s="1859"/>
      <c r="F34" s="1859"/>
      <c r="G34" s="517"/>
      <c r="H34" s="517"/>
      <c r="I34" s="517"/>
      <c r="J34" s="517"/>
      <c r="K34" s="517"/>
      <c r="L34" s="517"/>
      <c r="M34" s="517"/>
      <c r="N34" s="517"/>
      <c r="O34" s="517"/>
      <c r="P34" s="517"/>
      <c r="Q34" s="516"/>
      <c r="R34" s="515"/>
    </row>
    <row r="35" spans="1:18" ht="21.75" customHeight="1">
      <c r="A35" s="1858"/>
      <c r="B35" s="1859"/>
      <c r="C35" s="1859"/>
      <c r="D35" s="1859"/>
      <c r="E35" s="1859"/>
      <c r="F35" s="1859"/>
      <c r="G35" s="517"/>
      <c r="H35" s="517"/>
      <c r="I35" s="517"/>
      <c r="J35" s="517"/>
      <c r="K35" s="517"/>
      <c r="L35" s="517"/>
      <c r="M35" s="517"/>
      <c r="N35" s="517"/>
      <c r="O35" s="517"/>
      <c r="P35" s="517"/>
      <c r="Q35" s="516"/>
      <c r="R35" s="515"/>
    </row>
    <row r="36" spans="1:18" ht="21.75" customHeight="1">
      <c r="A36" s="1858"/>
      <c r="B36" s="1859"/>
      <c r="C36" s="1859"/>
      <c r="D36" s="1859"/>
      <c r="E36" s="1859"/>
      <c r="F36" s="1859"/>
      <c r="G36" s="517"/>
      <c r="H36" s="517"/>
      <c r="I36" s="517"/>
      <c r="J36" s="517"/>
      <c r="K36" s="517"/>
      <c r="L36" s="517"/>
      <c r="M36" s="517"/>
      <c r="N36" s="517"/>
      <c r="O36" s="517"/>
      <c r="P36" s="517"/>
      <c r="Q36" s="516"/>
      <c r="R36" s="515"/>
    </row>
    <row r="37" spans="1:18" ht="21.75" customHeight="1" thickBot="1">
      <c r="A37" s="1861"/>
      <c r="B37" s="1862"/>
      <c r="C37" s="1862"/>
      <c r="D37" s="1862"/>
      <c r="E37" s="1862"/>
      <c r="F37" s="1862"/>
      <c r="G37" s="514"/>
      <c r="H37" s="514"/>
      <c r="I37" s="514"/>
      <c r="J37" s="514"/>
      <c r="K37" s="514"/>
      <c r="L37" s="514"/>
      <c r="M37" s="514"/>
      <c r="N37" s="514"/>
      <c r="O37" s="514"/>
      <c r="P37" s="514"/>
      <c r="Q37" s="513"/>
      <c r="R37" s="512"/>
    </row>
  </sheetData>
  <mergeCells count="37">
    <mergeCell ref="A13:F13"/>
    <mergeCell ref="A14:F14"/>
    <mergeCell ref="A37:F37"/>
    <mergeCell ref="A31:F31"/>
    <mergeCell ref="A32:F32"/>
    <mergeCell ref="A33:F33"/>
    <mergeCell ref="A34:F34"/>
    <mergeCell ref="A35:F35"/>
    <mergeCell ref="A36:F36"/>
    <mergeCell ref="A30:F30"/>
    <mergeCell ref="A19:F19"/>
    <mergeCell ref="A20:F20"/>
    <mergeCell ref="A21:F21"/>
    <mergeCell ref="A22:F22"/>
    <mergeCell ref="A23:F23"/>
    <mergeCell ref="A24:F24"/>
    <mergeCell ref="A25:F25"/>
    <mergeCell ref="A26:F26"/>
    <mergeCell ref="A27:F27"/>
    <mergeCell ref="A28:F28"/>
    <mergeCell ref="A29:F29"/>
    <mergeCell ref="A1:R1"/>
    <mergeCell ref="A2:F3"/>
    <mergeCell ref="G2:R2"/>
    <mergeCell ref="A18:F18"/>
    <mergeCell ref="A15:F15"/>
    <mergeCell ref="A16:F16"/>
    <mergeCell ref="A17:F17"/>
    <mergeCell ref="A4:F4"/>
    <mergeCell ref="A5:F5"/>
    <mergeCell ref="A6:F6"/>
    <mergeCell ref="A7:F7"/>
    <mergeCell ref="A8:F8"/>
    <mergeCell ref="A9:F9"/>
    <mergeCell ref="A10:F10"/>
    <mergeCell ref="A11:F11"/>
    <mergeCell ref="A12:F12"/>
  </mergeCells>
  <hyperlinks>
    <hyperlink ref="A2" r:id="rId1" display="SADR@AJI PROGRAMA"/>
  </hyperlinks>
  <printOptions horizontalCentered="1"/>
  <pageMargins left="0.31496062992125984" right="0" top="0.31496062992125984" bottom="0.19685039370078741" header="0.19685039370078741" footer="0.19685039370078741"/>
  <pageSetup paperSize="9" orientation="portrait" r:id="rId2"/>
  <headerFooter alignWithMargins="0">
    <oddFooter>&amp;A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>
  <dimension ref="A1:R37"/>
  <sheetViews>
    <sheetView topLeftCell="A10" workbookViewId="0">
      <selection sqref="A1:R37"/>
    </sheetView>
  </sheetViews>
  <sheetFormatPr defaultColWidth="9.33203125" defaultRowHeight="15.6"/>
  <cols>
    <col min="1" max="6" width="6.6640625" style="510" customWidth="1"/>
    <col min="7" max="18" width="5.77734375" style="511" customWidth="1"/>
    <col min="19" max="16384" width="9.33203125" style="510"/>
  </cols>
  <sheetData>
    <row r="1" spans="1:18" ht="23.25" customHeight="1" thickBot="1">
      <c r="A1" s="1886" t="s">
        <v>616</v>
      </c>
      <c r="B1" s="1886"/>
      <c r="C1" s="1886"/>
      <c r="D1" s="1886"/>
      <c r="E1" s="1886"/>
      <c r="F1" s="1886"/>
      <c r="G1" s="1886"/>
      <c r="H1" s="1886"/>
      <c r="I1" s="1886"/>
      <c r="J1" s="1886"/>
      <c r="K1" s="1886"/>
      <c r="L1" s="1886"/>
      <c r="M1" s="1886"/>
      <c r="N1" s="1886"/>
      <c r="O1" s="1886"/>
      <c r="P1" s="1886"/>
      <c r="Q1" s="1886"/>
      <c r="R1" s="1886"/>
    </row>
    <row r="2" spans="1:18" ht="13.2">
      <c r="A2" s="1852" t="s">
        <v>284</v>
      </c>
      <c r="B2" s="1853"/>
      <c r="C2" s="1853"/>
      <c r="D2" s="1853"/>
      <c r="E2" s="1853"/>
      <c r="F2" s="1853"/>
      <c r="G2" s="1856" t="s">
        <v>283</v>
      </c>
      <c r="H2" s="1856"/>
      <c r="I2" s="1856"/>
      <c r="J2" s="1856"/>
      <c r="K2" s="1856"/>
      <c r="L2" s="1856"/>
      <c r="M2" s="1856"/>
      <c r="N2" s="1856"/>
      <c r="O2" s="1856"/>
      <c r="P2" s="1856"/>
      <c r="Q2" s="1887"/>
      <c r="R2" s="1857"/>
    </row>
    <row r="3" spans="1:18" ht="13.5" customHeight="1">
      <c r="A3" s="1854"/>
      <c r="B3" s="1855"/>
      <c r="C3" s="1855"/>
      <c r="D3" s="1855"/>
      <c r="E3" s="1855"/>
      <c r="F3" s="1855"/>
      <c r="G3" s="518" t="s">
        <v>261</v>
      </c>
      <c r="H3" s="518" t="s">
        <v>262</v>
      </c>
      <c r="I3" s="518" t="s">
        <v>263</v>
      </c>
      <c r="J3" s="518" t="s">
        <v>264</v>
      </c>
      <c r="K3" s="518" t="s">
        <v>255</v>
      </c>
      <c r="L3" s="518" t="s">
        <v>256</v>
      </c>
      <c r="M3" s="518" t="s">
        <v>257</v>
      </c>
      <c r="N3" s="518" t="s">
        <v>258</v>
      </c>
      <c r="O3" s="518" t="s">
        <v>259</v>
      </c>
      <c r="P3" s="518" t="s">
        <v>265</v>
      </c>
      <c r="Q3" s="518" t="s">
        <v>282</v>
      </c>
      <c r="R3" s="519" t="s">
        <v>266</v>
      </c>
    </row>
    <row r="4" spans="1:18" ht="21" customHeight="1">
      <c r="A4" s="1901" t="s">
        <v>1588</v>
      </c>
      <c r="B4" s="1902"/>
      <c r="C4" s="1902"/>
      <c r="D4" s="1902"/>
      <c r="E4" s="1902"/>
      <c r="F4" s="1902"/>
      <c r="G4" s="517"/>
      <c r="H4" s="517"/>
      <c r="I4" s="517"/>
      <c r="J4" s="517"/>
      <c r="K4" s="517"/>
      <c r="L4" s="517"/>
      <c r="M4" s="517"/>
      <c r="N4" s="517"/>
      <c r="O4" s="517"/>
      <c r="P4" s="517"/>
      <c r="Q4" s="516"/>
      <c r="R4" s="515"/>
    </row>
    <row r="5" spans="1:18" ht="20.25" customHeight="1">
      <c r="A5" s="1903" t="s">
        <v>1589</v>
      </c>
      <c r="B5" s="1904"/>
      <c r="C5" s="1904"/>
      <c r="D5" s="1904"/>
      <c r="E5" s="1904"/>
      <c r="F5" s="1904"/>
      <c r="G5" s="651" t="s">
        <v>3</v>
      </c>
      <c r="H5" s="517"/>
      <c r="I5" s="517"/>
      <c r="J5" s="517"/>
      <c r="K5" s="517"/>
      <c r="L5" s="517"/>
      <c r="M5" s="517"/>
      <c r="N5" s="517"/>
      <c r="O5" s="517"/>
      <c r="P5" s="517"/>
      <c r="Q5" s="516"/>
      <c r="R5" s="515"/>
    </row>
    <row r="6" spans="1:18" ht="20.25" customHeight="1">
      <c r="A6" s="1858" t="s">
        <v>1590</v>
      </c>
      <c r="B6" s="1859"/>
      <c r="C6" s="1859"/>
      <c r="D6" s="1859"/>
      <c r="E6" s="1859"/>
      <c r="F6" s="1859"/>
      <c r="G6" s="651" t="s">
        <v>3</v>
      </c>
      <c r="H6" s="651" t="s">
        <v>3</v>
      </c>
      <c r="I6" s="651" t="s">
        <v>3</v>
      </c>
      <c r="J6" s="651" t="s">
        <v>3</v>
      </c>
      <c r="K6" s="651" t="s">
        <v>3</v>
      </c>
      <c r="L6" s="651" t="s">
        <v>3</v>
      </c>
      <c r="M6" s="651" t="s">
        <v>3</v>
      </c>
      <c r="N6" s="651" t="s">
        <v>3</v>
      </c>
      <c r="O6" s="651" t="s">
        <v>3</v>
      </c>
      <c r="P6" s="651" t="s">
        <v>3</v>
      </c>
      <c r="Q6" s="672"/>
      <c r="R6" s="671"/>
    </row>
    <row r="7" spans="1:18" ht="20.25" customHeight="1">
      <c r="A7" s="1858" t="s">
        <v>1591</v>
      </c>
      <c r="B7" s="1859"/>
      <c r="C7" s="1859"/>
      <c r="D7" s="1859"/>
      <c r="E7" s="1859"/>
      <c r="F7" s="1859"/>
      <c r="G7" s="651" t="s">
        <v>3</v>
      </c>
      <c r="H7" s="651" t="s">
        <v>3</v>
      </c>
      <c r="I7" s="651" t="s">
        <v>3</v>
      </c>
      <c r="J7" s="651" t="s">
        <v>3</v>
      </c>
      <c r="K7" s="651" t="s">
        <v>3</v>
      </c>
      <c r="L7" s="651" t="s">
        <v>3</v>
      </c>
      <c r="M7" s="651" t="s">
        <v>3</v>
      </c>
      <c r="N7" s="651" t="s">
        <v>3</v>
      </c>
      <c r="O7" s="651" t="s">
        <v>3</v>
      </c>
      <c r="P7" s="651" t="s">
        <v>3</v>
      </c>
      <c r="Q7" s="672"/>
      <c r="R7" s="671" t="s">
        <v>3</v>
      </c>
    </row>
    <row r="8" spans="1:18" ht="19.5" customHeight="1">
      <c r="A8" s="1858" t="s">
        <v>1592</v>
      </c>
      <c r="B8" s="1859"/>
      <c r="C8" s="1859"/>
      <c r="D8" s="1859"/>
      <c r="E8" s="1859"/>
      <c r="F8" s="1859"/>
      <c r="G8" s="651" t="s">
        <v>3</v>
      </c>
      <c r="H8" s="651" t="s">
        <v>3</v>
      </c>
      <c r="I8" s="651" t="s">
        <v>3</v>
      </c>
      <c r="J8" s="651" t="s">
        <v>3</v>
      </c>
      <c r="K8" s="651" t="s">
        <v>3</v>
      </c>
      <c r="L8" s="651" t="s">
        <v>3</v>
      </c>
      <c r="M8" s="651" t="s">
        <v>3</v>
      </c>
      <c r="N8" s="651" t="s">
        <v>3</v>
      </c>
      <c r="O8" s="651" t="s">
        <v>3</v>
      </c>
      <c r="P8" s="651" t="s">
        <v>3</v>
      </c>
      <c r="Q8" s="672"/>
      <c r="R8" s="671"/>
    </row>
    <row r="9" spans="1:18" ht="20.25" customHeight="1">
      <c r="A9" s="1858" t="s">
        <v>1593</v>
      </c>
      <c r="B9" s="1859"/>
      <c r="C9" s="1859"/>
      <c r="D9" s="1859"/>
      <c r="E9" s="1859"/>
      <c r="F9" s="1859"/>
      <c r="G9" s="651" t="s">
        <v>3</v>
      </c>
      <c r="H9" s="651" t="s">
        <v>3</v>
      </c>
      <c r="I9" s="651" t="s">
        <v>3</v>
      </c>
      <c r="J9" s="651" t="s">
        <v>3</v>
      </c>
      <c r="K9" s="651" t="s">
        <v>3</v>
      </c>
      <c r="L9" s="651" t="s">
        <v>3</v>
      </c>
      <c r="M9" s="651" t="s">
        <v>3</v>
      </c>
      <c r="N9" s="651" t="s">
        <v>3</v>
      </c>
      <c r="O9" s="651" t="s">
        <v>3</v>
      </c>
      <c r="P9" s="651" t="s">
        <v>3</v>
      </c>
      <c r="Q9" s="672"/>
      <c r="R9" s="671"/>
    </row>
    <row r="10" spans="1:18" ht="20.25" customHeight="1">
      <c r="A10" s="1858" t="s">
        <v>1594</v>
      </c>
      <c r="B10" s="1859"/>
      <c r="C10" s="1859"/>
      <c r="D10" s="1859"/>
      <c r="E10" s="1859"/>
      <c r="F10" s="1859"/>
      <c r="G10" s="651" t="s">
        <v>3</v>
      </c>
      <c r="H10" s="651" t="s">
        <v>3</v>
      </c>
      <c r="I10" s="651"/>
      <c r="J10" s="651"/>
      <c r="K10" s="651"/>
      <c r="L10" s="651"/>
      <c r="M10" s="651" t="s">
        <v>3</v>
      </c>
      <c r="N10" s="651" t="s">
        <v>3</v>
      </c>
      <c r="O10" s="651" t="s">
        <v>3</v>
      </c>
      <c r="P10" s="651"/>
      <c r="Q10" s="672"/>
      <c r="R10" s="671"/>
    </row>
    <row r="11" spans="1:18" ht="21.75" customHeight="1">
      <c r="A11" s="1901" t="s">
        <v>1595</v>
      </c>
      <c r="B11" s="1902"/>
      <c r="C11" s="1902"/>
      <c r="D11" s="1902"/>
      <c r="E11" s="1902"/>
      <c r="F11" s="1902"/>
      <c r="G11" s="651"/>
      <c r="H11" s="651"/>
      <c r="I11" s="651"/>
      <c r="J11" s="651"/>
      <c r="K11" s="651"/>
      <c r="L11" s="651"/>
      <c r="M11" s="651"/>
      <c r="N11" s="651"/>
      <c r="O11" s="651"/>
      <c r="P11" s="651"/>
      <c r="Q11" s="672"/>
      <c r="R11" s="671"/>
    </row>
    <row r="12" spans="1:18" ht="21.75" customHeight="1">
      <c r="A12" s="1858" t="s">
        <v>1596</v>
      </c>
      <c r="B12" s="1859"/>
      <c r="C12" s="1859"/>
      <c r="D12" s="1859"/>
      <c r="E12" s="1859"/>
      <c r="F12" s="1859"/>
      <c r="G12" s="651" t="s">
        <v>3</v>
      </c>
      <c r="H12" s="651" t="s">
        <v>3</v>
      </c>
      <c r="I12" s="651" t="s">
        <v>3</v>
      </c>
      <c r="J12" s="651" t="s">
        <v>3</v>
      </c>
      <c r="K12" s="651" t="s">
        <v>3</v>
      </c>
      <c r="L12" s="651" t="s">
        <v>3</v>
      </c>
      <c r="M12" s="651" t="s">
        <v>3</v>
      </c>
      <c r="N12" s="651" t="s">
        <v>3</v>
      </c>
      <c r="O12" s="651" t="s">
        <v>3</v>
      </c>
      <c r="P12" s="651" t="s">
        <v>3</v>
      </c>
      <c r="Q12" s="672"/>
      <c r="R12" s="671" t="s">
        <v>3</v>
      </c>
    </row>
    <row r="13" spans="1:18" ht="21.75" customHeight="1">
      <c r="A13" s="1858" t="s">
        <v>1597</v>
      </c>
      <c r="B13" s="1859"/>
      <c r="C13" s="1859"/>
      <c r="D13" s="1859"/>
      <c r="E13" s="1859"/>
      <c r="F13" s="1859"/>
      <c r="G13" s="651" t="s">
        <v>3</v>
      </c>
      <c r="H13" s="651" t="s">
        <v>3</v>
      </c>
      <c r="I13" s="651" t="s">
        <v>3</v>
      </c>
      <c r="J13" s="651" t="s">
        <v>3</v>
      </c>
      <c r="K13" s="651" t="s">
        <v>3</v>
      </c>
      <c r="L13" s="651" t="s">
        <v>3</v>
      </c>
      <c r="M13" s="651" t="s">
        <v>3</v>
      </c>
      <c r="N13" s="651" t="s">
        <v>3</v>
      </c>
      <c r="O13" s="651" t="s">
        <v>3</v>
      </c>
      <c r="P13" s="651" t="s">
        <v>3</v>
      </c>
      <c r="Q13" s="672"/>
      <c r="R13" s="671"/>
    </row>
    <row r="14" spans="1:18" ht="21.75" customHeight="1">
      <c r="A14" s="1901" t="s">
        <v>1598</v>
      </c>
      <c r="B14" s="1902"/>
      <c r="C14" s="1902"/>
      <c r="D14" s="1902"/>
      <c r="E14" s="1902"/>
      <c r="F14" s="1902"/>
      <c r="G14" s="651"/>
      <c r="H14" s="651"/>
      <c r="I14" s="651"/>
      <c r="J14" s="651"/>
      <c r="K14" s="651"/>
      <c r="L14" s="651"/>
      <c r="M14" s="651"/>
      <c r="N14" s="651"/>
      <c r="O14" s="651"/>
      <c r="P14" s="651"/>
      <c r="Q14" s="672"/>
      <c r="R14" s="671"/>
    </row>
    <row r="15" spans="1:18" ht="21.75" customHeight="1">
      <c r="A15" s="1858" t="s">
        <v>1599</v>
      </c>
      <c r="B15" s="1859"/>
      <c r="C15" s="1859"/>
      <c r="D15" s="1859"/>
      <c r="E15" s="1859"/>
      <c r="F15" s="1859"/>
      <c r="G15" s="651" t="s">
        <v>3</v>
      </c>
      <c r="H15" s="651"/>
      <c r="I15" s="651"/>
      <c r="J15" s="651" t="s">
        <v>3</v>
      </c>
      <c r="K15" s="651" t="s">
        <v>3</v>
      </c>
      <c r="L15" s="651"/>
      <c r="M15" s="651"/>
      <c r="N15" s="651" t="s">
        <v>3</v>
      </c>
      <c r="O15" s="651"/>
      <c r="P15" s="651"/>
      <c r="Q15" s="672"/>
      <c r="R15" s="671"/>
    </row>
    <row r="16" spans="1:18" ht="21.75" customHeight="1">
      <c r="A16" s="1858" t="s">
        <v>1600</v>
      </c>
      <c r="B16" s="1859"/>
      <c r="C16" s="1859"/>
      <c r="D16" s="1859"/>
      <c r="E16" s="1859"/>
      <c r="F16" s="1859"/>
      <c r="G16" s="651" t="s">
        <v>3</v>
      </c>
      <c r="H16" s="651" t="s">
        <v>3</v>
      </c>
      <c r="I16" s="651" t="s">
        <v>3</v>
      </c>
      <c r="J16" s="651" t="s">
        <v>3</v>
      </c>
      <c r="K16" s="651" t="s">
        <v>3</v>
      </c>
      <c r="L16" s="651" t="s">
        <v>3</v>
      </c>
      <c r="M16" s="651" t="s">
        <v>3</v>
      </c>
      <c r="N16" s="651" t="s">
        <v>3</v>
      </c>
      <c r="O16" s="651" t="s">
        <v>3</v>
      </c>
      <c r="P16" s="651" t="s">
        <v>3</v>
      </c>
      <c r="Q16" s="672"/>
      <c r="R16" s="671"/>
    </row>
    <row r="17" spans="1:18" ht="21.75" customHeight="1">
      <c r="A17" s="1905" t="s">
        <v>1601</v>
      </c>
      <c r="B17" s="1906"/>
      <c r="C17" s="1906"/>
      <c r="D17" s="1906"/>
      <c r="E17" s="1906"/>
      <c r="F17" s="1907"/>
      <c r="G17" s="651" t="s">
        <v>3</v>
      </c>
      <c r="H17" s="651" t="s">
        <v>3</v>
      </c>
      <c r="I17" s="651" t="s">
        <v>3</v>
      </c>
      <c r="J17" s="651" t="s">
        <v>3</v>
      </c>
      <c r="K17" s="651" t="s">
        <v>3</v>
      </c>
      <c r="L17" s="651" t="s">
        <v>3</v>
      </c>
      <c r="M17" s="651" t="s">
        <v>3</v>
      </c>
      <c r="N17" s="651" t="s">
        <v>3</v>
      </c>
      <c r="O17" s="651" t="s">
        <v>3</v>
      </c>
      <c r="P17" s="651" t="s">
        <v>3</v>
      </c>
      <c r="Q17" s="672"/>
      <c r="R17" s="671"/>
    </row>
    <row r="18" spans="1:18" ht="21.75" customHeight="1">
      <c r="A18" s="1901" t="s">
        <v>1602</v>
      </c>
      <c r="B18" s="1902"/>
      <c r="C18" s="1902"/>
      <c r="D18" s="1902"/>
      <c r="E18" s="1902"/>
      <c r="F18" s="1902"/>
      <c r="G18" s="651"/>
      <c r="H18" s="651"/>
      <c r="I18" s="651"/>
      <c r="J18" s="651"/>
      <c r="K18" s="651"/>
      <c r="L18" s="651"/>
      <c r="M18" s="651"/>
      <c r="N18" s="651"/>
      <c r="O18" s="651"/>
      <c r="P18" s="651"/>
      <c r="Q18" s="672"/>
      <c r="R18" s="671"/>
    </row>
    <row r="19" spans="1:18" ht="21.75" customHeight="1">
      <c r="A19" s="1858" t="s">
        <v>1603</v>
      </c>
      <c r="B19" s="1859"/>
      <c r="C19" s="1859"/>
      <c r="D19" s="1859"/>
      <c r="E19" s="1859"/>
      <c r="F19" s="1859"/>
      <c r="G19" s="651" t="s">
        <v>3</v>
      </c>
      <c r="H19" s="651" t="s">
        <v>3</v>
      </c>
      <c r="I19" s="651" t="s">
        <v>3</v>
      </c>
      <c r="J19" s="651" t="s">
        <v>3</v>
      </c>
      <c r="K19" s="651" t="s">
        <v>3</v>
      </c>
      <c r="L19" s="651" t="s">
        <v>3</v>
      </c>
      <c r="M19" s="651" t="s">
        <v>3</v>
      </c>
      <c r="N19" s="651" t="s">
        <v>3</v>
      </c>
      <c r="O19" s="651" t="s">
        <v>3</v>
      </c>
      <c r="P19" s="651" t="s">
        <v>3</v>
      </c>
      <c r="Q19" s="672"/>
      <c r="R19" s="671"/>
    </row>
    <row r="20" spans="1:18" ht="21.75" customHeight="1">
      <c r="A20" s="1858" t="s">
        <v>1604</v>
      </c>
      <c r="B20" s="1859"/>
      <c r="C20" s="1859"/>
      <c r="D20" s="1859"/>
      <c r="E20" s="1859"/>
      <c r="F20" s="1859"/>
      <c r="G20" s="651" t="s">
        <v>3</v>
      </c>
      <c r="H20" s="651" t="s">
        <v>3</v>
      </c>
      <c r="I20" s="651"/>
      <c r="J20" s="651"/>
      <c r="K20" s="651"/>
      <c r="L20" s="651"/>
      <c r="M20" s="651"/>
      <c r="N20" s="651"/>
      <c r="O20" s="651" t="s">
        <v>3</v>
      </c>
      <c r="P20" s="651" t="s">
        <v>3</v>
      </c>
      <c r="Q20" s="672"/>
      <c r="R20" s="671"/>
    </row>
    <row r="21" spans="1:18" ht="21.75" customHeight="1">
      <c r="A21" s="1858" t="s">
        <v>1605</v>
      </c>
      <c r="B21" s="1859"/>
      <c r="C21" s="1859"/>
      <c r="D21" s="1859"/>
      <c r="E21" s="1859"/>
      <c r="F21" s="1859"/>
      <c r="G21" s="651"/>
      <c r="H21" s="651"/>
      <c r="I21" s="651"/>
      <c r="J21" s="651"/>
      <c r="K21" s="651"/>
      <c r="L21" s="651"/>
      <c r="M21" s="651"/>
      <c r="N21" s="651"/>
      <c r="O21" s="651" t="s">
        <v>3</v>
      </c>
      <c r="P21" s="651" t="s">
        <v>3</v>
      </c>
      <c r="Q21" s="672"/>
      <c r="R21" s="671"/>
    </row>
    <row r="22" spans="1:18" ht="21.75" customHeight="1">
      <c r="A22" s="1858" t="s">
        <v>1606</v>
      </c>
      <c r="B22" s="1859"/>
      <c r="C22" s="1859"/>
      <c r="D22" s="1859"/>
      <c r="E22" s="1859"/>
      <c r="F22" s="1859"/>
      <c r="G22" s="651"/>
      <c r="H22" s="651"/>
      <c r="I22" s="651"/>
      <c r="J22" s="651" t="s">
        <v>3</v>
      </c>
      <c r="K22" s="651"/>
      <c r="L22" s="651"/>
      <c r="M22" s="651"/>
      <c r="N22" s="651"/>
      <c r="O22" s="651" t="s">
        <v>3</v>
      </c>
      <c r="P22" s="651" t="s">
        <v>3</v>
      </c>
      <c r="Q22" s="672"/>
      <c r="R22" s="671"/>
    </row>
    <row r="23" spans="1:18" ht="21.75" customHeight="1">
      <c r="A23" s="1858"/>
      <c r="B23" s="1859"/>
      <c r="C23" s="1859"/>
      <c r="D23" s="1859"/>
      <c r="E23" s="1859"/>
      <c r="F23" s="1859"/>
      <c r="G23" s="517"/>
      <c r="H23" s="517"/>
      <c r="I23" s="517"/>
      <c r="J23" s="517"/>
      <c r="K23" s="517"/>
      <c r="L23" s="517"/>
      <c r="M23" s="517"/>
      <c r="N23" s="517"/>
      <c r="O23" s="517"/>
      <c r="P23" s="517"/>
      <c r="Q23" s="516"/>
      <c r="R23" s="515"/>
    </row>
    <row r="24" spans="1:18" ht="21.75" customHeight="1">
      <c r="A24" s="1858"/>
      <c r="B24" s="1859"/>
      <c r="C24" s="1859"/>
      <c r="D24" s="1859"/>
      <c r="E24" s="1859"/>
      <c r="F24" s="1859"/>
      <c r="G24" s="517"/>
      <c r="H24" s="517"/>
      <c r="I24" s="517"/>
      <c r="J24" s="517"/>
      <c r="K24" s="517"/>
      <c r="L24" s="517"/>
      <c r="M24" s="517"/>
      <c r="N24" s="517"/>
      <c r="O24" s="517"/>
      <c r="P24" s="517"/>
      <c r="Q24" s="516"/>
      <c r="R24" s="515"/>
    </row>
    <row r="25" spans="1:18" ht="21.75" customHeight="1">
      <c r="A25" s="1858"/>
      <c r="B25" s="1859"/>
      <c r="C25" s="1859"/>
      <c r="D25" s="1859"/>
      <c r="E25" s="1859"/>
      <c r="F25" s="1859"/>
      <c r="G25" s="517"/>
      <c r="H25" s="517"/>
      <c r="I25" s="517"/>
      <c r="J25" s="517"/>
      <c r="K25" s="517"/>
      <c r="L25" s="517"/>
      <c r="M25" s="517"/>
      <c r="N25" s="517"/>
      <c r="O25" s="517"/>
      <c r="P25" s="517"/>
      <c r="Q25" s="516"/>
      <c r="R25" s="515"/>
    </row>
    <row r="26" spans="1:18" ht="21.75" customHeight="1">
      <c r="A26" s="1858"/>
      <c r="B26" s="1859"/>
      <c r="C26" s="1859"/>
      <c r="D26" s="1859"/>
      <c r="E26" s="1859"/>
      <c r="F26" s="1859"/>
      <c r="G26" s="517"/>
      <c r="H26" s="517"/>
      <c r="I26" s="517"/>
      <c r="J26" s="517"/>
      <c r="K26" s="517"/>
      <c r="L26" s="517"/>
      <c r="M26" s="517"/>
      <c r="N26" s="517"/>
      <c r="O26" s="517"/>
      <c r="P26" s="517"/>
      <c r="Q26" s="516"/>
      <c r="R26" s="515"/>
    </row>
    <row r="27" spans="1:18" ht="21.75" customHeight="1">
      <c r="A27" s="1858"/>
      <c r="B27" s="1859"/>
      <c r="C27" s="1859"/>
      <c r="D27" s="1859"/>
      <c r="E27" s="1859"/>
      <c r="F27" s="1859"/>
      <c r="G27" s="517"/>
      <c r="H27" s="517"/>
      <c r="I27" s="517"/>
      <c r="J27" s="517"/>
      <c r="K27" s="517"/>
      <c r="L27" s="517"/>
      <c r="M27" s="517"/>
      <c r="N27" s="517"/>
      <c r="O27" s="517"/>
      <c r="P27" s="517"/>
      <c r="Q27" s="516"/>
      <c r="R27" s="515"/>
    </row>
    <row r="28" spans="1:18" ht="21.75" customHeight="1">
      <c r="A28" s="1858"/>
      <c r="B28" s="1859"/>
      <c r="C28" s="1859"/>
      <c r="D28" s="1859"/>
      <c r="E28" s="1859"/>
      <c r="F28" s="1859"/>
      <c r="G28" s="517"/>
      <c r="H28" s="517"/>
      <c r="I28" s="517"/>
      <c r="J28" s="517"/>
      <c r="K28" s="517"/>
      <c r="L28" s="517"/>
      <c r="M28" s="517"/>
      <c r="N28" s="517"/>
      <c r="O28" s="517"/>
      <c r="P28" s="517"/>
      <c r="Q28" s="516"/>
      <c r="R28" s="515"/>
    </row>
    <row r="29" spans="1:18" ht="21.75" customHeight="1">
      <c r="A29" s="1858"/>
      <c r="B29" s="1859"/>
      <c r="C29" s="1859"/>
      <c r="D29" s="1859"/>
      <c r="E29" s="1859"/>
      <c r="F29" s="1859"/>
      <c r="G29" s="517"/>
      <c r="H29" s="517"/>
      <c r="I29" s="517"/>
      <c r="J29" s="517"/>
      <c r="K29" s="517"/>
      <c r="L29" s="517"/>
      <c r="M29" s="517"/>
      <c r="N29" s="517"/>
      <c r="O29" s="517"/>
      <c r="P29" s="517"/>
      <c r="Q29" s="516"/>
      <c r="R29" s="515"/>
    </row>
    <row r="30" spans="1:18" ht="21.75" customHeight="1">
      <c r="A30" s="1858"/>
      <c r="B30" s="1859"/>
      <c r="C30" s="1859"/>
      <c r="D30" s="1859"/>
      <c r="E30" s="1859"/>
      <c r="F30" s="1859"/>
      <c r="G30" s="517"/>
      <c r="H30" s="517"/>
      <c r="I30" s="517"/>
      <c r="J30" s="517"/>
      <c r="K30" s="517"/>
      <c r="L30" s="517"/>
      <c r="M30" s="517"/>
      <c r="N30" s="517"/>
      <c r="O30" s="517"/>
      <c r="P30" s="517"/>
      <c r="Q30" s="516"/>
      <c r="R30" s="515"/>
    </row>
    <row r="31" spans="1:18" ht="21.75" customHeight="1">
      <c r="A31" s="1858"/>
      <c r="B31" s="1859"/>
      <c r="C31" s="1859"/>
      <c r="D31" s="1859"/>
      <c r="E31" s="1859"/>
      <c r="F31" s="1859"/>
      <c r="G31" s="517"/>
      <c r="H31" s="517"/>
      <c r="I31" s="517"/>
      <c r="J31" s="517"/>
      <c r="K31" s="517"/>
      <c r="L31" s="517"/>
      <c r="M31" s="517"/>
      <c r="N31" s="517"/>
      <c r="O31" s="517"/>
      <c r="P31" s="517"/>
      <c r="Q31" s="516"/>
      <c r="R31" s="515"/>
    </row>
    <row r="32" spans="1:18" ht="21.75" customHeight="1">
      <c r="A32" s="1858"/>
      <c r="B32" s="1859"/>
      <c r="C32" s="1859"/>
      <c r="D32" s="1859"/>
      <c r="E32" s="1859"/>
      <c r="F32" s="1859"/>
      <c r="G32" s="517"/>
      <c r="H32" s="517"/>
      <c r="I32" s="517"/>
      <c r="J32" s="517"/>
      <c r="K32" s="517"/>
      <c r="L32" s="517"/>
      <c r="M32" s="517"/>
      <c r="N32" s="517"/>
      <c r="O32" s="517"/>
      <c r="P32" s="517"/>
      <c r="Q32" s="516"/>
      <c r="R32" s="515"/>
    </row>
    <row r="33" spans="1:18" ht="21.75" customHeight="1">
      <c r="A33" s="1858"/>
      <c r="B33" s="1859"/>
      <c r="C33" s="1859"/>
      <c r="D33" s="1859"/>
      <c r="E33" s="1859"/>
      <c r="F33" s="1859"/>
      <c r="G33" s="517"/>
      <c r="H33" s="517"/>
      <c r="I33" s="517"/>
      <c r="J33" s="517"/>
      <c r="K33" s="517"/>
      <c r="L33" s="517"/>
      <c r="M33" s="517"/>
      <c r="N33" s="517"/>
      <c r="O33" s="517"/>
      <c r="P33" s="517"/>
      <c r="Q33" s="516"/>
      <c r="R33" s="515"/>
    </row>
    <row r="34" spans="1:18" ht="21.75" customHeight="1">
      <c r="A34" s="1858"/>
      <c r="B34" s="1859"/>
      <c r="C34" s="1859"/>
      <c r="D34" s="1859"/>
      <c r="E34" s="1859"/>
      <c r="F34" s="1859"/>
      <c r="G34" s="517"/>
      <c r="H34" s="517"/>
      <c r="I34" s="517"/>
      <c r="J34" s="517"/>
      <c r="K34" s="517"/>
      <c r="L34" s="517"/>
      <c r="M34" s="517"/>
      <c r="N34" s="517"/>
      <c r="O34" s="517"/>
      <c r="P34" s="517"/>
      <c r="Q34" s="516"/>
      <c r="R34" s="515"/>
    </row>
    <row r="35" spans="1:18" ht="21.75" customHeight="1">
      <c r="A35" s="1858"/>
      <c r="B35" s="1859"/>
      <c r="C35" s="1859"/>
      <c r="D35" s="1859"/>
      <c r="E35" s="1859"/>
      <c r="F35" s="1859"/>
      <c r="G35" s="517"/>
      <c r="H35" s="517"/>
      <c r="I35" s="517"/>
      <c r="J35" s="517"/>
      <c r="K35" s="517"/>
      <c r="L35" s="517"/>
      <c r="M35" s="517"/>
      <c r="N35" s="517"/>
      <c r="O35" s="517"/>
      <c r="P35" s="517"/>
      <c r="Q35" s="516"/>
      <c r="R35" s="515"/>
    </row>
    <row r="36" spans="1:18" ht="21.75" customHeight="1">
      <c r="A36" s="1858"/>
      <c r="B36" s="1859"/>
      <c r="C36" s="1859"/>
      <c r="D36" s="1859"/>
      <c r="E36" s="1859"/>
      <c r="F36" s="1859"/>
      <c r="G36" s="517"/>
      <c r="H36" s="517"/>
      <c r="I36" s="517"/>
      <c r="J36" s="517"/>
      <c r="K36" s="517"/>
      <c r="L36" s="517"/>
      <c r="M36" s="517"/>
      <c r="N36" s="517"/>
      <c r="O36" s="517"/>
      <c r="P36" s="517"/>
      <c r="Q36" s="516"/>
      <c r="R36" s="515"/>
    </row>
    <row r="37" spans="1:18" ht="21.75" customHeight="1" thickBot="1">
      <c r="A37" s="1861"/>
      <c r="B37" s="1862"/>
      <c r="C37" s="1862"/>
      <c r="D37" s="1862"/>
      <c r="E37" s="1862"/>
      <c r="F37" s="1862"/>
      <c r="G37" s="514"/>
      <c r="H37" s="514"/>
      <c r="I37" s="514"/>
      <c r="J37" s="514"/>
      <c r="K37" s="514"/>
      <c r="L37" s="514"/>
      <c r="M37" s="514"/>
      <c r="N37" s="514"/>
      <c r="O37" s="514"/>
      <c r="P37" s="514"/>
      <c r="Q37" s="513"/>
      <c r="R37" s="512"/>
    </row>
  </sheetData>
  <mergeCells count="37">
    <mergeCell ref="A37:F37"/>
    <mergeCell ref="A31:F31"/>
    <mergeCell ref="A32:F32"/>
    <mergeCell ref="A33:F33"/>
    <mergeCell ref="A34:F34"/>
    <mergeCell ref="A35:F35"/>
    <mergeCell ref="A36:F36"/>
    <mergeCell ref="A30:F30"/>
    <mergeCell ref="A19:F19"/>
    <mergeCell ref="A20:F20"/>
    <mergeCell ref="A21:F21"/>
    <mergeCell ref="A22:F22"/>
    <mergeCell ref="A23:F23"/>
    <mergeCell ref="A24:F24"/>
    <mergeCell ref="A25:F25"/>
    <mergeCell ref="A26:F26"/>
    <mergeCell ref="A27:F27"/>
    <mergeCell ref="A28:F28"/>
    <mergeCell ref="A29:F29"/>
    <mergeCell ref="A18:F18"/>
    <mergeCell ref="A7:F7"/>
    <mergeCell ref="A8:F8"/>
    <mergeCell ref="A9:F9"/>
    <mergeCell ref="A10:F10"/>
    <mergeCell ref="A11:F11"/>
    <mergeCell ref="A12:F12"/>
    <mergeCell ref="A13:F13"/>
    <mergeCell ref="A14:F14"/>
    <mergeCell ref="A15:F15"/>
    <mergeCell ref="A16:F16"/>
    <mergeCell ref="A17:F17"/>
    <mergeCell ref="A6:F6"/>
    <mergeCell ref="A1:R1"/>
    <mergeCell ref="A2:F3"/>
    <mergeCell ref="G2:R2"/>
    <mergeCell ref="A4:F4"/>
    <mergeCell ref="A5:F5"/>
  </mergeCells>
  <hyperlinks>
    <hyperlink ref="A2" r:id="rId1" display="SADR@AJI PROGRAMA"/>
  </hyperlinks>
  <printOptions horizontalCentered="1"/>
  <pageMargins left="0.31496062992125984" right="0" top="0.31496062992125984" bottom="0.19685039370078741" header="0.19685039370078741" footer="0.19685039370078741"/>
  <pageSetup paperSize="9" orientation="portrait" r:id="rId2"/>
  <headerFooter alignWithMargins="0">
    <oddFooter>&amp;A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>
  <sheetPr codeName="Sheet30"/>
  <dimension ref="A1:Q37"/>
  <sheetViews>
    <sheetView workbookViewId="0">
      <selection sqref="A1:Q37"/>
    </sheetView>
  </sheetViews>
  <sheetFormatPr defaultColWidth="9.33203125" defaultRowHeight="15.6"/>
  <cols>
    <col min="1" max="6" width="6.109375" style="510" customWidth="1"/>
    <col min="7" max="17" width="5.77734375" style="511" customWidth="1"/>
    <col min="18" max="16384" width="9.33203125" style="510"/>
  </cols>
  <sheetData>
    <row r="1" spans="1:17" ht="23.25" customHeight="1" thickBot="1">
      <c r="A1" s="1849" t="s">
        <v>644</v>
      </c>
      <c r="B1" s="1850"/>
      <c r="C1" s="1850"/>
      <c r="D1" s="1850"/>
      <c r="E1" s="1850"/>
      <c r="F1" s="1850"/>
      <c r="G1" s="1850"/>
      <c r="H1" s="1850"/>
      <c r="I1" s="1850"/>
      <c r="J1" s="1850"/>
      <c r="K1" s="1850"/>
      <c r="L1" s="1850"/>
      <c r="M1" s="1850"/>
      <c r="N1" s="1850"/>
      <c r="O1" s="1850"/>
      <c r="P1" s="1850"/>
      <c r="Q1" s="1851"/>
    </row>
    <row r="2" spans="1:17" ht="13.2">
      <c r="A2" s="1852" t="s">
        <v>284</v>
      </c>
      <c r="B2" s="1853"/>
      <c r="C2" s="1853"/>
      <c r="D2" s="1853"/>
      <c r="E2" s="1853"/>
      <c r="F2" s="1853"/>
      <c r="G2" s="1856" t="s">
        <v>283</v>
      </c>
      <c r="H2" s="1856"/>
      <c r="I2" s="1856"/>
      <c r="J2" s="1856"/>
      <c r="K2" s="1856"/>
      <c r="L2" s="1856"/>
      <c r="M2" s="1856"/>
      <c r="N2" s="1856"/>
      <c r="O2" s="1856"/>
      <c r="P2" s="1856"/>
      <c r="Q2" s="1857"/>
    </row>
    <row r="3" spans="1:17" ht="13.5" customHeight="1">
      <c r="A3" s="1854"/>
      <c r="B3" s="1855"/>
      <c r="C3" s="1855"/>
      <c r="D3" s="1855"/>
      <c r="E3" s="1855"/>
      <c r="F3" s="1855"/>
      <c r="G3" s="518" t="s">
        <v>261</v>
      </c>
      <c r="H3" s="518" t="s">
        <v>262</v>
      </c>
      <c r="I3" s="518" t="s">
        <v>263</v>
      </c>
      <c r="J3" s="518" t="s">
        <v>264</v>
      </c>
      <c r="K3" s="518" t="s">
        <v>255</v>
      </c>
      <c r="L3" s="518" t="s">
        <v>256</v>
      </c>
      <c r="M3" s="518" t="s">
        <v>257</v>
      </c>
      <c r="N3" s="518" t="s">
        <v>258</v>
      </c>
      <c r="O3" s="518" t="s">
        <v>259</v>
      </c>
      <c r="P3" s="518" t="s">
        <v>265</v>
      </c>
      <c r="Q3" s="519" t="s">
        <v>282</v>
      </c>
    </row>
    <row r="4" spans="1:17" ht="21" customHeight="1">
      <c r="A4" s="1888" t="s">
        <v>1607</v>
      </c>
      <c r="B4" s="1889"/>
      <c r="C4" s="1889"/>
      <c r="D4" s="1889"/>
      <c r="E4" s="1889"/>
      <c r="F4" s="1890"/>
      <c r="G4" s="651"/>
      <c r="H4" s="651" t="s">
        <v>3</v>
      </c>
      <c r="I4" s="517"/>
      <c r="J4" s="517"/>
      <c r="K4" s="517"/>
      <c r="L4" s="517"/>
      <c r="M4" s="517"/>
      <c r="N4" s="517"/>
      <c r="O4" s="517"/>
      <c r="P4" s="517"/>
      <c r="Q4" s="515"/>
    </row>
    <row r="5" spans="1:17" ht="20.25" customHeight="1">
      <c r="A5" s="1888" t="s">
        <v>1608</v>
      </c>
      <c r="B5" s="1889"/>
      <c r="C5" s="1889"/>
      <c r="D5" s="1889"/>
      <c r="E5" s="1889"/>
      <c r="F5" s="1890"/>
      <c r="G5" s="651"/>
      <c r="H5" s="651" t="s">
        <v>3</v>
      </c>
      <c r="I5" s="517"/>
      <c r="J5" s="517"/>
      <c r="K5" s="517"/>
      <c r="L5" s="517"/>
      <c r="M5" s="517"/>
      <c r="N5" s="517"/>
      <c r="O5" s="517"/>
      <c r="P5" s="517"/>
      <c r="Q5" s="515"/>
    </row>
    <row r="6" spans="1:17" ht="20.25" customHeight="1">
      <c r="A6" s="1888" t="s">
        <v>1609</v>
      </c>
      <c r="B6" s="1889"/>
      <c r="C6" s="1889"/>
      <c r="D6" s="1889"/>
      <c r="E6" s="1889"/>
      <c r="F6" s="1890"/>
      <c r="G6" s="651"/>
      <c r="H6" s="651" t="s">
        <v>3</v>
      </c>
      <c r="I6" s="517"/>
      <c r="J6" s="517"/>
      <c r="K6" s="517"/>
      <c r="L6" s="517"/>
      <c r="M6" s="517"/>
      <c r="N6" s="517"/>
      <c r="O6" s="517"/>
      <c r="P6" s="517"/>
      <c r="Q6" s="515"/>
    </row>
    <row r="7" spans="1:17" ht="20.25" customHeight="1">
      <c r="A7" s="1888" t="s">
        <v>1610</v>
      </c>
      <c r="B7" s="1889"/>
      <c r="C7" s="1889"/>
      <c r="D7" s="1889"/>
      <c r="E7" s="1889"/>
      <c r="F7" s="1890"/>
      <c r="G7" s="651"/>
      <c r="H7" s="651" t="s">
        <v>3</v>
      </c>
      <c r="I7" s="517"/>
      <c r="J7" s="517"/>
      <c r="K7" s="517"/>
      <c r="L7" s="517"/>
      <c r="M7" s="517"/>
      <c r="N7" s="517"/>
      <c r="O7" s="517"/>
      <c r="P7" s="517"/>
      <c r="Q7" s="515"/>
    </row>
    <row r="8" spans="1:17" ht="19.5" customHeight="1">
      <c r="A8" s="1888" t="s">
        <v>1611</v>
      </c>
      <c r="B8" s="1889"/>
      <c r="C8" s="1889"/>
      <c r="D8" s="1889"/>
      <c r="E8" s="1889"/>
      <c r="F8" s="1890"/>
      <c r="G8" s="651"/>
      <c r="H8" s="651" t="s">
        <v>3</v>
      </c>
      <c r="I8" s="651" t="s">
        <v>3</v>
      </c>
      <c r="J8" s="651" t="s">
        <v>3</v>
      </c>
      <c r="K8" s="651" t="s">
        <v>3</v>
      </c>
      <c r="L8" s="651" t="s">
        <v>3</v>
      </c>
      <c r="M8" s="651" t="s">
        <v>3</v>
      </c>
      <c r="N8" s="651" t="s">
        <v>3</v>
      </c>
      <c r="O8" s="651" t="s">
        <v>3</v>
      </c>
      <c r="P8" s="651" t="s">
        <v>3</v>
      </c>
      <c r="Q8" s="671" t="s">
        <v>3</v>
      </c>
    </row>
    <row r="9" spans="1:17" ht="20.25" customHeight="1">
      <c r="A9" s="1888" t="s">
        <v>1612</v>
      </c>
      <c r="B9" s="1889"/>
      <c r="C9" s="1889"/>
      <c r="D9" s="1889"/>
      <c r="E9" s="1889"/>
      <c r="F9" s="1890"/>
      <c r="G9" s="651"/>
      <c r="H9" s="651" t="s">
        <v>3</v>
      </c>
      <c r="I9" s="651"/>
      <c r="J9" s="651"/>
      <c r="K9" s="651"/>
      <c r="L9" s="651"/>
      <c r="M9" s="651"/>
      <c r="N9" s="651"/>
      <c r="O9" s="651"/>
      <c r="P9" s="651"/>
      <c r="Q9" s="671"/>
    </row>
    <row r="10" spans="1:17" ht="20.25" customHeight="1">
      <c r="A10" s="1888" t="s">
        <v>1613</v>
      </c>
      <c r="B10" s="1889"/>
      <c r="C10" s="1889"/>
      <c r="D10" s="1889"/>
      <c r="E10" s="1889"/>
      <c r="F10" s="1890"/>
      <c r="G10" s="651"/>
      <c r="H10" s="651"/>
      <c r="I10" s="651"/>
      <c r="J10" s="651"/>
      <c r="K10" s="651"/>
      <c r="L10" s="651"/>
      <c r="M10" s="651" t="s">
        <v>3</v>
      </c>
      <c r="N10" s="651"/>
      <c r="O10" s="651"/>
      <c r="P10" s="651"/>
      <c r="Q10" s="671"/>
    </row>
    <row r="11" spans="1:17" ht="21.75" customHeight="1">
      <c r="A11" s="1888" t="s">
        <v>1614</v>
      </c>
      <c r="B11" s="1889"/>
      <c r="C11" s="1889"/>
      <c r="D11" s="1889"/>
      <c r="E11" s="1889"/>
      <c r="F11" s="1890"/>
      <c r="G11" s="651"/>
      <c r="H11" s="651"/>
      <c r="I11" s="651"/>
      <c r="J11" s="651"/>
      <c r="K11" s="651" t="s">
        <v>3</v>
      </c>
      <c r="L11" s="651" t="s">
        <v>3</v>
      </c>
      <c r="M11" s="651"/>
      <c r="N11" s="651"/>
      <c r="O11" s="651"/>
      <c r="P11" s="651"/>
      <c r="Q11" s="671"/>
    </row>
    <row r="12" spans="1:17" ht="21.75" customHeight="1">
      <c r="A12" s="1888" t="s">
        <v>1615</v>
      </c>
      <c r="B12" s="1889"/>
      <c r="C12" s="1889"/>
      <c r="D12" s="1889"/>
      <c r="E12" s="1889"/>
      <c r="F12" s="1890"/>
      <c r="G12" s="651"/>
      <c r="H12" s="651"/>
      <c r="I12" s="651"/>
      <c r="J12" s="651"/>
      <c r="K12" s="651"/>
      <c r="L12" s="651"/>
      <c r="M12" s="651" t="s">
        <v>3</v>
      </c>
      <c r="N12" s="651" t="s">
        <v>3</v>
      </c>
      <c r="O12" s="651"/>
      <c r="P12" s="651"/>
      <c r="Q12" s="671"/>
    </row>
    <row r="13" spans="1:17" ht="21.75" customHeight="1">
      <c r="A13" s="1888" t="s">
        <v>1616</v>
      </c>
      <c r="B13" s="1889"/>
      <c r="C13" s="1889"/>
      <c r="D13" s="1889"/>
      <c r="E13" s="1889"/>
      <c r="F13" s="1890"/>
      <c r="G13" s="651"/>
      <c r="H13" s="651" t="s">
        <v>3</v>
      </c>
      <c r="I13" s="651"/>
      <c r="J13" s="651"/>
      <c r="K13" s="651"/>
      <c r="L13" s="651"/>
      <c r="M13" s="651"/>
      <c r="N13" s="651"/>
      <c r="O13" s="651"/>
      <c r="P13" s="651"/>
      <c r="Q13" s="671"/>
    </row>
    <row r="14" spans="1:17" ht="21.75" customHeight="1">
      <c r="A14" s="1888" t="s">
        <v>1617</v>
      </c>
      <c r="B14" s="1889"/>
      <c r="C14" s="1889"/>
      <c r="D14" s="1889"/>
      <c r="E14" s="1889"/>
      <c r="F14" s="1890"/>
      <c r="G14" s="696"/>
      <c r="H14" s="696" t="s">
        <v>3</v>
      </c>
      <c r="I14" s="696"/>
      <c r="J14" s="696"/>
      <c r="K14" s="696"/>
      <c r="L14" s="696"/>
      <c r="M14" s="696"/>
      <c r="N14" s="696"/>
      <c r="O14" s="696"/>
      <c r="P14" s="696"/>
      <c r="Q14" s="697"/>
    </row>
    <row r="15" spans="1:17" ht="21.75" customHeight="1" thickBot="1">
      <c r="A15" s="1908" t="s">
        <v>1618</v>
      </c>
      <c r="B15" s="1909"/>
      <c r="C15" s="1909"/>
      <c r="D15" s="1909"/>
      <c r="E15" s="1909"/>
      <c r="F15" s="1910"/>
      <c r="G15" s="698"/>
      <c r="H15" s="698"/>
      <c r="I15" s="698"/>
      <c r="J15" s="698"/>
      <c r="K15" s="698"/>
      <c r="L15" s="698"/>
      <c r="M15" s="698"/>
      <c r="N15" s="699" t="s">
        <v>3</v>
      </c>
      <c r="O15" s="698"/>
      <c r="P15" s="698"/>
      <c r="Q15" s="700"/>
    </row>
    <row r="16" spans="1:17" ht="21.75" customHeight="1">
      <c r="A16" s="1858"/>
      <c r="B16" s="1859"/>
      <c r="C16" s="1859"/>
      <c r="D16" s="1859"/>
      <c r="E16" s="1859"/>
      <c r="F16" s="1859"/>
      <c r="G16" s="517"/>
      <c r="H16" s="517"/>
      <c r="I16" s="517"/>
      <c r="J16" s="517"/>
      <c r="K16" s="517"/>
      <c r="L16" s="517"/>
      <c r="M16" s="517"/>
      <c r="N16" s="517"/>
      <c r="O16" s="517"/>
      <c r="P16" s="517"/>
      <c r="Q16" s="515"/>
    </row>
    <row r="17" spans="1:17" ht="21.75" customHeight="1">
      <c r="A17" s="1858"/>
      <c r="B17" s="1859"/>
      <c r="C17" s="1859"/>
      <c r="D17" s="1859"/>
      <c r="E17" s="1859"/>
      <c r="F17" s="1859"/>
      <c r="G17" s="517"/>
      <c r="H17" s="517"/>
      <c r="I17" s="517"/>
      <c r="J17" s="517"/>
      <c r="K17" s="517"/>
      <c r="L17" s="517"/>
      <c r="M17" s="517"/>
      <c r="N17" s="517"/>
      <c r="O17" s="517"/>
      <c r="P17" s="517"/>
      <c r="Q17" s="515"/>
    </row>
    <row r="18" spans="1:17" ht="21.75" customHeight="1">
      <c r="A18" s="1858"/>
      <c r="B18" s="1859"/>
      <c r="C18" s="1859"/>
      <c r="D18" s="1859"/>
      <c r="E18" s="1859"/>
      <c r="F18" s="1859"/>
      <c r="G18" s="517"/>
      <c r="H18" s="517"/>
      <c r="I18" s="517"/>
      <c r="J18" s="517"/>
      <c r="K18" s="517"/>
      <c r="L18" s="517"/>
      <c r="M18" s="517"/>
      <c r="N18" s="517"/>
      <c r="O18" s="517"/>
      <c r="P18" s="517"/>
      <c r="Q18" s="515"/>
    </row>
    <row r="19" spans="1:17" ht="21.75" customHeight="1">
      <c r="A19" s="1858"/>
      <c r="B19" s="1859"/>
      <c r="C19" s="1859"/>
      <c r="D19" s="1859"/>
      <c r="E19" s="1859"/>
      <c r="F19" s="1859"/>
      <c r="G19" s="517"/>
      <c r="H19" s="517"/>
      <c r="I19" s="517"/>
      <c r="J19" s="517"/>
      <c r="K19" s="517"/>
      <c r="L19" s="517"/>
      <c r="M19" s="517"/>
      <c r="N19" s="517"/>
      <c r="O19" s="517"/>
      <c r="P19" s="517"/>
      <c r="Q19" s="515"/>
    </row>
    <row r="20" spans="1:17" ht="21.75" customHeight="1">
      <c r="A20" s="1858"/>
      <c r="B20" s="1859"/>
      <c r="C20" s="1859"/>
      <c r="D20" s="1859"/>
      <c r="E20" s="1859"/>
      <c r="F20" s="1859"/>
      <c r="G20" s="517"/>
      <c r="H20" s="517"/>
      <c r="I20" s="517"/>
      <c r="J20" s="517"/>
      <c r="K20" s="517"/>
      <c r="L20" s="517"/>
      <c r="M20" s="517"/>
      <c r="N20" s="517"/>
      <c r="O20" s="517"/>
      <c r="P20" s="517"/>
      <c r="Q20" s="515"/>
    </row>
    <row r="21" spans="1:17" ht="21.75" customHeight="1">
      <c r="A21" s="1858"/>
      <c r="B21" s="1859"/>
      <c r="C21" s="1859"/>
      <c r="D21" s="1859"/>
      <c r="E21" s="1859"/>
      <c r="F21" s="1859"/>
      <c r="G21" s="517"/>
      <c r="H21" s="517"/>
      <c r="I21" s="517"/>
      <c r="J21" s="517"/>
      <c r="K21" s="517"/>
      <c r="L21" s="517"/>
      <c r="M21" s="517"/>
      <c r="N21" s="517"/>
      <c r="O21" s="517"/>
      <c r="P21" s="517"/>
      <c r="Q21" s="515"/>
    </row>
    <row r="22" spans="1:17" ht="21.75" customHeight="1">
      <c r="A22" s="1858"/>
      <c r="B22" s="1859"/>
      <c r="C22" s="1859"/>
      <c r="D22" s="1859"/>
      <c r="E22" s="1859"/>
      <c r="F22" s="1859"/>
      <c r="G22" s="517"/>
      <c r="H22" s="517"/>
      <c r="I22" s="517"/>
      <c r="J22" s="517"/>
      <c r="K22" s="517"/>
      <c r="L22" s="517"/>
      <c r="M22" s="517"/>
      <c r="N22" s="517"/>
      <c r="O22" s="517"/>
      <c r="P22" s="517"/>
      <c r="Q22" s="515"/>
    </row>
    <row r="23" spans="1:17" ht="21.75" customHeight="1">
      <c r="A23" s="1858"/>
      <c r="B23" s="1859"/>
      <c r="C23" s="1859"/>
      <c r="D23" s="1859"/>
      <c r="E23" s="1859"/>
      <c r="F23" s="1859"/>
      <c r="G23" s="517"/>
      <c r="H23" s="517"/>
      <c r="I23" s="517"/>
      <c r="J23" s="517"/>
      <c r="K23" s="517"/>
      <c r="L23" s="517"/>
      <c r="M23" s="517"/>
      <c r="N23" s="517"/>
      <c r="O23" s="517"/>
      <c r="P23" s="517"/>
      <c r="Q23" s="515"/>
    </row>
    <row r="24" spans="1:17" ht="21.75" customHeight="1">
      <c r="A24" s="1858"/>
      <c r="B24" s="1859"/>
      <c r="C24" s="1859"/>
      <c r="D24" s="1859"/>
      <c r="E24" s="1859"/>
      <c r="F24" s="1859"/>
      <c r="G24" s="517"/>
      <c r="H24" s="517"/>
      <c r="I24" s="517"/>
      <c r="J24" s="517"/>
      <c r="K24" s="517"/>
      <c r="L24" s="517"/>
      <c r="M24" s="517"/>
      <c r="N24" s="517"/>
      <c r="O24" s="517"/>
      <c r="P24" s="517"/>
      <c r="Q24" s="515"/>
    </row>
    <row r="25" spans="1:17" ht="21.75" customHeight="1">
      <c r="A25" s="1858"/>
      <c r="B25" s="1859"/>
      <c r="C25" s="1859"/>
      <c r="D25" s="1859"/>
      <c r="E25" s="1859"/>
      <c r="F25" s="1859"/>
      <c r="G25" s="517"/>
      <c r="H25" s="517"/>
      <c r="I25" s="517"/>
      <c r="J25" s="517"/>
      <c r="K25" s="517"/>
      <c r="L25" s="517"/>
      <c r="M25" s="517"/>
      <c r="N25" s="517"/>
      <c r="O25" s="517"/>
      <c r="P25" s="517"/>
      <c r="Q25" s="515"/>
    </row>
    <row r="26" spans="1:17" ht="21.75" customHeight="1">
      <c r="A26" s="1858"/>
      <c r="B26" s="1859"/>
      <c r="C26" s="1859"/>
      <c r="D26" s="1859"/>
      <c r="E26" s="1859"/>
      <c r="F26" s="1859"/>
      <c r="G26" s="517"/>
      <c r="H26" s="517"/>
      <c r="I26" s="517"/>
      <c r="J26" s="517"/>
      <c r="K26" s="517"/>
      <c r="L26" s="517"/>
      <c r="M26" s="517"/>
      <c r="N26" s="517"/>
      <c r="O26" s="517"/>
      <c r="P26" s="517"/>
      <c r="Q26" s="515"/>
    </row>
    <row r="27" spans="1:17" ht="21.75" customHeight="1">
      <c r="A27" s="1858"/>
      <c r="B27" s="1859"/>
      <c r="C27" s="1859"/>
      <c r="D27" s="1859"/>
      <c r="E27" s="1859"/>
      <c r="F27" s="1859"/>
      <c r="G27" s="517"/>
      <c r="H27" s="517"/>
      <c r="I27" s="517"/>
      <c r="J27" s="517"/>
      <c r="K27" s="517"/>
      <c r="L27" s="517"/>
      <c r="M27" s="517"/>
      <c r="N27" s="517"/>
      <c r="O27" s="517"/>
      <c r="P27" s="517"/>
      <c r="Q27" s="515"/>
    </row>
    <row r="28" spans="1:17" ht="21.75" customHeight="1">
      <c r="A28" s="1858"/>
      <c r="B28" s="1859"/>
      <c r="C28" s="1859"/>
      <c r="D28" s="1859"/>
      <c r="E28" s="1859"/>
      <c r="F28" s="1859"/>
      <c r="G28" s="517"/>
      <c r="H28" s="517"/>
      <c r="I28" s="517"/>
      <c r="J28" s="517"/>
      <c r="K28" s="517"/>
      <c r="L28" s="517"/>
      <c r="M28" s="517"/>
      <c r="N28" s="517"/>
      <c r="O28" s="517"/>
      <c r="P28" s="517"/>
      <c r="Q28" s="515"/>
    </row>
    <row r="29" spans="1:17" ht="21.75" customHeight="1">
      <c r="A29" s="1858"/>
      <c r="B29" s="1859"/>
      <c r="C29" s="1859"/>
      <c r="D29" s="1859"/>
      <c r="E29" s="1859"/>
      <c r="F29" s="1859"/>
      <c r="G29" s="517"/>
      <c r="H29" s="517"/>
      <c r="I29" s="517"/>
      <c r="J29" s="517"/>
      <c r="K29" s="517"/>
      <c r="L29" s="517"/>
      <c r="M29" s="517"/>
      <c r="N29" s="517"/>
      <c r="O29" s="517"/>
      <c r="P29" s="517"/>
      <c r="Q29" s="515"/>
    </row>
    <row r="30" spans="1:17" ht="21.75" customHeight="1">
      <c r="A30" s="1858"/>
      <c r="B30" s="1859"/>
      <c r="C30" s="1859"/>
      <c r="D30" s="1859"/>
      <c r="E30" s="1859"/>
      <c r="F30" s="1859"/>
      <c r="G30" s="517"/>
      <c r="H30" s="517"/>
      <c r="I30" s="517"/>
      <c r="J30" s="517"/>
      <c r="K30" s="517"/>
      <c r="L30" s="517"/>
      <c r="M30" s="517"/>
      <c r="N30" s="517"/>
      <c r="O30" s="517"/>
      <c r="P30" s="517"/>
      <c r="Q30" s="515"/>
    </row>
    <row r="31" spans="1:17" ht="21.75" customHeight="1">
      <c r="A31" s="1858"/>
      <c r="B31" s="1859"/>
      <c r="C31" s="1859"/>
      <c r="D31" s="1859"/>
      <c r="E31" s="1859"/>
      <c r="F31" s="1859"/>
      <c r="G31" s="517"/>
      <c r="H31" s="517"/>
      <c r="I31" s="517"/>
      <c r="J31" s="517"/>
      <c r="K31" s="517"/>
      <c r="L31" s="517"/>
      <c r="M31" s="517"/>
      <c r="N31" s="517"/>
      <c r="O31" s="517"/>
      <c r="P31" s="517"/>
      <c r="Q31" s="515"/>
    </row>
    <row r="32" spans="1:17" ht="21.75" customHeight="1">
      <c r="A32" s="1858"/>
      <c r="B32" s="1859"/>
      <c r="C32" s="1859"/>
      <c r="D32" s="1859"/>
      <c r="E32" s="1859"/>
      <c r="F32" s="1859"/>
      <c r="G32" s="517"/>
      <c r="H32" s="517"/>
      <c r="I32" s="517"/>
      <c r="J32" s="517"/>
      <c r="K32" s="517"/>
      <c r="L32" s="517"/>
      <c r="M32" s="517"/>
      <c r="N32" s="517"/>
      <c r="O32" s="517"/>
      <c r="P32" s="517"/>
      <c r="Q32" s="515"/>
    </row>
    <row r="33" spans="1:17" ht="21.75" customHeight="1">
      <c r="A33" s="1858"/>
      <c r="B33" s="1859"/>
      <c r="C33" s="1859"/>
      <c r="D33" s="1859"/>
      <c r="E33" s="1859"/>
      <c r="F33" s="1859"/>
      <c r="G33" s="517"/>
      <c r="H33" s="517"/>
      <c r="I33" s="517"/>
      <c r="J33" s="517"/>
      <c r="K33" s="517"/>
      <c r="L33" s="517"/>
      <c r="M33" s="517"/>
      <c r="N33" s="517"/>
      <c r="O33" s="517"/>
      <c r="P33" s="517"/>
      <c r="Q33" s="515"/>
    </row>
    <row r="34" spans="1:17" ht="21.75" customHeight="1">
      <c r="A34" s="1858"/>
      <c r="B34" s="1859"/>
      <c r="C34" s="1859"/>
      <c r="D34" s="1859"/>
      <c r="E34" s="1859"/>
      <c r="F34" s="1859"/>
      <c r="G34" s="517"/>
      <c r="H34" s="517"/>
      <c r="I34" s="517"/>
      <c r="J34" s="517"/>
      <c r="K34" s="517"/>
      <c r="L34" s="517"/>
      <c r="M34" s="517"/>
      <c r="N34" s="517"/>
      <c r="O34" s="517"/>
      <c r="P34" s="517"/>
      <c r="Q34" s="515"/>
    </row>
    <row r="35" spans="1:17" ht="21.75" customHeight="1">
      <c r="A35" s="1858"/>
      <c r="B35" s="1859"/>
      <c r="C35" s="1859"/>
      <c r="D35" s="1859"/>
      <c r="E35" s="1859"/>
      <c r="F35" s="1859"/>
      <c r="G35" s="517"/>
      <c r="H35" s="517"/>
      <c r="I35" s="517"/>
      <c r="J35" s="517"/>
      <c r="K35" s="517"/>
      <c r="L35" s="517"/>
      <c r="M35" s="517"/>
      <c r="N35" s="517"/>
      <c r="O35" s="517"/>
      <c r="P35" s="517"/>
      <c r="Q35" s="515"/>
    </row>
    <row r="36" spans="1:17" ht="21.75" customHeight="1">
      <c r="A36" s="1858"/>
      <c r="B36" s="1859"/>
      <c r="C36" s="1859"/>
      <c r="D36" s="1859"/>
      <c r="E36" s="1859"/>
      <c r="F36" s="1859"/>
      <c r="G36" s="517"/>
      <c r="H36" s="517"/>
      <c r="I36" s="517"/>
      <c r="J36" s="517"/>
      <c r="K36" s="517"/>
      <c r="L36" s="517"/>
      <c r="M36" s="517"/>
      <c r="N36" s="517"/>
      <c r="O36" s="517"/>
      <c r="P36" s="517"/>
      <c r="Q36" s="515"/>
    </row>
    <row r="37" spans="1:17" ht="21.75" customHeight="1" thickBot="1">
      <c r="A37" s="1861"/>
      <c r="B37" s="1862"/>
      <c r="C37" s="1862"/>
      <c r="D37" s="1862"/>
      <c r="E37" s="1862"/>
      <c r="F37" s="1862"/>
      <c r="G37" s="514"/>
      <c r="H37" s="514"/>
      <c r="I37" s="514"/>
      <c r="J37" s="514"/>
      <c r="K37" s="514"/>
      <c r="L37" s="514"/>
      <c r="M37" s="514"/>
      <c r="N37" s="514"/>
      <c r="O37" s="514"/>
      <c r="P37" s="514"/>
      <c r="Q37" s="512"/>
    </row>
  </sheetData>
  <mergeCells count="37">
    <mergeCell ref="A1:Q1"/>
    <mergeCell ref="A2:F3"/>
    <mergeCell ref="G2:Q2"/>
    <mergeCell ref="A4:F4"/>
    <mergeCell ref="A5:F5"/>
    <mergeCell ref="A6:F6"/>
    <mergeCell ref="A7:F7"/>
    <mergeCell ref="A35:F35"/>
    <mergeCell ref="A36:F36"/>
    <mergeCell ref="A37:F37"/>
    <mergeCell ref="A31:F31"/>
    <mergeCell ref="A32:F32"/>
    <mergeCell ref="A33:F33"/>
    <mergeCell ref="A34:F34"/>
    <mergeCell ref="A27:F27"/>
    <mergeCell ref="A28:F28"/>
    <mergeCell ref="A29:F29"/>
    <mergeCell ref="A30:F30"/>
    <mergeCell ref="A23:F23"/>
    <mergeCell ref="A24:F24"/>
    <mergeCell ref="A25:F25"/>
    <mergeCell ref="A26:F26"/>
    <mergeCell ref="A19:F19"/>
    <mergeCell ref="A20:F20"/>
    <mergeCell ref="A21:F21"/>
    <mergeCell ref="A22:F22"/>
    <mergeCell ref="A17:F17"/>
    <mergeCell ref="A18:F18"/>
    <mergeCell ref="A11:F11"/>
    <mergeCell ref="A12:F12"/>
    <mergeCell ref="A13:F13"/>
    <mergeCell ref="A14:F14"/>
    <mergeCell ref="A8:F8"/>
    <mergeCell ref="A9:F9"/>
    <mergeCell ref="A10:F10"/>
    <mergeCell ref="A15:F15"/>
    <mergeCell ref="A16:F16"/>
  </mergeCells>
  <hyperlinks>
    <hyperlink ref="A2" r:id="rId1" display="SADR@AJI PROGRAMA"/>
  </hyperlinks>
  <printOptions horizontalCentered="1"/>
  <pageMargins left="0.59055118110236227" right="0" top="0.51181102362204722" bottom="0.31496062992125984" header="0.35433070866141736" footer="0.23622047244094491"/>
  <pageSetup paperSize="9" orientation="portrait" r:id="rId2"/>
  <headerFooter alignWithMargins="0">
    <oddFooter>&amp;A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>
  <sheetPr codeName="Sheet31"/>
  <dimension ref="A1:Q37"/>
  <sheetViews>
    <sheetView workbookViewId="0">
      <selection activeCell="S31" sqref="S31"/>
    </sheetView>
  </sheetViews>
  <sheetFormatPr defaultColWidth="9.33203125" defaultRowHeight="15.6"/>
  <cols>
    <col min="1" max="6" width="7" style="510" customWidth="1"/>
    <col min="7" max="17" width="5.77734375" style="511" customWidth="1"/>
    <col min="18" max="16384" width="9.33203125" style="510"/>
  </cols>
  <sheetData>
    <row r="1" spans="1:17" ht="23.25" customHeight="1" thickBot="1">
      <c r="A1" s="1886" t="s">
        <v>643</v>
      </c>
      <c r="B1" s="1886"/>
      <c r="C1" s="1886"/>
      <c r="D1" s="1886"/>
      <c r="E1" s="1886"/>
      <c r="F1" s="1886"/>
      <c r="G1" s="1886"/>
      <c r="H1" s="1886"/>
      <c r="I1" s="1886"/>
      <c r="J1" s="1886"/>
      <c r="K1" s="1886"/>
      <c r="L1" s="1886"/>
      <c r="M1" s="1886"/>
      <c r="N1" s="1886"/>
      <c r="O1" s="1886"/>
      <c r="P1" s="1886"/>
      <c r="Q1" s="1886"/>
    </row>
    <row r="2" spans="1:17" ht="13.2">
      <c r="A2" s="1852" t="s">
        <v>284</v>
      </c>
      <c r="B2" s="1853"/>
      <c r="C2" s="1853"/>
      <c r="D2" s="1853"/>
      <c r="E2" s="1853"/>
      <c r="F2" s="1853"/>
      <c r="G2" s="1856" t="s">
        <v>283</v>
      </c>
      <c r="H2" s="1856"/>
      <c r="I2" s="1856"/>
      <c r="J2" s="1856"/>
      <c r="K2" s="1856"/>
      <c r="L2" s="1856"/>
      <c r="M2" s="1856"/>
      <c r="N2" s="1856"/>
      <c r="O2" s="1856"/>
      <c r="P2" s="1856"/>
      <c r="Q2" s="1857"/>
    </row>
    <row r="3" spans="1:17" ht="13.5" customHeight="1" thickBot="1">
      <c r="A3" s="1911"/>
      <c r="B3" s="1912"/>
      <c r="C3" s="1912"/>
      <c r="D3" s="1912"/>
      <c r="E3" s="1912"/>
      <c r="F3" s="1912"/>
      <c r="G3" s="629" t="s">
        <v>261</v>
      </c>
      <c r="H3" s="629" t="s">
        <v>262</v>
      </c>
      <c r="I3" s="629" t="s">
        <v>263</v>
      </c>
      <c r="J3" s="629" t="s">
        <v>264</v>
      </c>
      <c r="K3" s="629" t="s">
        <v>255</v>
      </c>
      <c r="L3" s="629" t="s">
        <v>256</v>
      </c>
      <c r="M3" s="629" t="s">
        <v>257</v>
      </c>
      <c r="N3" s="629" t="s">
        <v>258</v>
      </c>
      <c r="O3" s="629" t="s">
        <v>259</v>
      </c>
      <c r="P3" s="629" t="s">
        <v>265</v>
      </c>
      <c r="Q3" s="630" t="s">
        <v>282</v>
      </c>
    </row>
    <row r="4" spans="1:17" ht="21" customHeight="1">
      <c r="A4" s="1885" t="s">
        <v>1261</v>
      </c>
      <c r="B4" s="1848"/>
      <c r="C4" s="1848"/>
      <c r="D4" s="1848"/>
      <c r="E4" s="1848"/>
      <c r="F4" s="1848"/>
      <c r="G4" s="651" t="s">
        <v>3</v>
      </c>
      <c r="H4" s="651"/>
      <c r="I4" s="651"/>
      <c r="J4" s="651"/>
      <c r="K4" s="651"/>
      <c r="L4" s="651"/>
      <c r="M4" s="651"/>
      <c r="N4" s="651"/>
      <c r="O4" s="651"/>
      <c r="P4" s="651"/>
      <c r="Q4" s="515"/>
    </row>
    <row r="5" spans="1:17" ht="20.25" customHeight="1">
      <c r="A5" s="1885" t="s">
        <v>1262</v>
      </c>
      <c r="B5" s="1848"/>
      <c r="C5" s="1848"/>
      <c r="D5" s="1848"/>
      <c r="E5" s="1848"/>
      <c r="F5" s="1848"/>
      <c r="G5" s="651" t="s">
        <v>3</v>
      </c>
      <c r="H5" s="651"/>
      <c r="I5" s="651"/>
      <c r="J5" s="651"/>
      <c r="K5" s="651"/>
      <c r="L5" s="651"/>
      <c r="M5" s="651"/>
      <c r="N5" s="651"/>
      <c r="O5" s="651"/>
      <c r="P5" s="651"/>
      <c r="Q5" s="515"/>
    </row>
    <row r="6" spans="1:17" ht="20.25" customHeight="1">
      <c r="A6" s="1885" t="s">
        <v>1263</v>
      </c>
      <c r="B6" s="1848"/>
      <c r="C6" s="1848"/>
      <c r="D6" s="1848"/>
      <c r="E6" s="1848"/>
      <c r="F6" s="1848"/>
      <c r="G6" s="651"/>
      <c r="H6" s="651" t="s">
        <v>3</v>
      </c>
      <c r="I6" s="651"/>
      <c r="J6" s="651"/>
      <c r="K6" s="651"/>
      <c r="L6" s="651"/>
      <c r="M6" s="651"/>
      <c r="N6" s="651"/>
      <c r="O6" s="651"/>
      <c r="P6" s="651"/>
      <c r="Q6" s="515"/>
    </row>
    <row r="7" spans="1:17" ht="20.25" customHeight="1">
      <c r="A7" s="1885" t="s">
        <v>1264</v>
      </c>
      <c r="B7" s="1848"/>
      <c r="C7" s="1848"/>
      <c r="D7" s="1848"/>
      <c r="E7" s="1848"/>
      <c r="F7" s="1848"/>
      <c r="G7" s="651"/>
      <c r="H7" s="651"/>
      <c r="I7" s="651" t="s">
        <v>3</v>
      </c>
      <c r="J7" s="651" t="s">
        <v>3</v>
      </c>
      <c r="K7" s="651"/>
      <c r="L7" s="651"/>
      <c r="M7" s="651" t="s">
        <v>3</v>
      </c>
      <c r="N7" s="651"/>
      <c r="O7" s="651"/>
      <c r="P7" s="651"/>
      <c r="Q7" s="515"/>
    </row>
    <row r="8" spans="1:17" ht="19.5" customHeight="1">
      <c r="A8" s="1885" t="s">
        <v>1265</v>
      </c>
      <c r="B8" s="1848"/>
      <c r="C8" s="1848"/>
      <c r="D8" s="1848"/>
      <c r="E8" s="1848"/>
      <c r="F8" s="1848"/>
      <c r="G8" s="651"/>
      <c r="H8" s="651"/>
      <c r="I8" s="651" t="s">
        <v>3</v>
      </c>
      <c r="J8" s="651"/>
      <c r="K8" s="651"/>
      <c r="L8" s="651"/>
      <c r="M8" s="651" t="s">
        <v>3</v>
      </c>
      <c r="N8" s="651"/>
      <c r="O8" s="651"/>
      <c r="P8" s="651"/>
      <c r="Q8" s="515"/>
    </row>
    <row r="9" spans="1:17" ht="20.25" customHeight="1">
      <c r="A9" s="1885" t="s">
        <v>1266</v>
      </c>
      <c r="B9" s="1848"/>
      <c r="C9" s="1848"/>
      <c r="D9" s="1848"/>
      <c r="E9" s="1848"/>
      <c r="F9" s="1848"/>
      <c r="G9" s="651"/>
      <c r="H9" s="651"/>
      <c r="I9" s="651"/>
      <c r="J9" s="651"/>
      <c r="K9" s="651"/>
      <c r="L9" s="651"/>
      <c r="M9" s="651"/>
      <c r="N9" s="651" t="s">
        <v>3</v>
      </c>
      <c r="O9" s="651" t="s">
        <v>3</v>
      </c>
      <c r="P9" s="651"/>
      <c r="Q9" s="515"/>
    </row>
    <row r="10" spans="1:17" ht="20.25" customHeight="1">
      <c r="A10" s="1885" t="s">
        <v>1267</v>
      </c>
      <c r="B10" s="1848"/>
      <c r="C10" s="1848"/>
      <c r="D10" s="1848"/>
      <c r="E10" s="1848"/>
      <c r="F10" s="1848"/>
      <c r="G10" s="651"/>
      <c r="H10" s="651"/>
      <c r="I10" s="651"/>
      <c r="J10" s="651" t="s">
        <v>3</v>
      </c>
      <c r="K10" s="651" t="s">
        <v>3</v>
      </c>
      <c r="L10" s="651"/>
      <c r="M10" s="651"/>
      <c r="N10" s="651"/>
      <c r="O10" s="651"/>
      <c r="P10" s="651"/>
      <c r="Q10" s="515"/>
    </row>
    <row r="11" spans="1:17" ht="21.75" customHeight="1">
      <c r="A11" s="1885" t="s">
        <v>1268</v>
      </c>
      <c r="B11" s="1848"/>
      <c r="C11" s="1848"/>
      <c r="D11" s="1848"/>
      <c r="E11" s="1848"/>
      <c r="F11" s="1848"/>
      <c r="G11" s="651"/>
      <c r="H11" s="651" t="s">
        <v>3</v>
      </c>
      <c r="I11" s="651" t="s">
        <v>3</v>
      </c>
      <c r="J11" s="651" t="s">
        <v>3</v>
      </c>
      <c r="K11" s="651" t="s">
        <v>3</v>
      </c>
      <c r="L11" s="651" t="s">
        <v>3</v>
      </c>
      <c r="M11" s="651" t="s">
        <v>3</v>
      </c>
      <c r="N11" s="651" t="s">
        <v>3</v>
      </c>
      <c r="O11" s="651" t="s">
        <v>3</v>
      </c>
      <c r="P11" s="651"/>
      <c r="Q11" s="515"/>
    </row>
    <row r="12" spans="1:17" ht="21.75" customHeight="1" thickBot="1">
      <c r="A12" s="1861"/>
      <c r="B12" s="1862"/>
      <c r="C12" s="1862"/>
      <c r="D12" s="1862"/>
      <c r="E12" s="1862"/>
      <c r="F12" s="1862"/>
      <c r="G12" s="514"/>
      <c r="H12" s="514"/>
      <c r="I12" s="514"/>
      <c r="J12" s="514"/>
      <c r="K12" s="514"/>
      <c r="L12" s="514"/>
      <c r="M12" s="514"/>
      <c r="N12" s="514"/>
      <c r="O12" s="514"/>
      <c r="P12" s="514"/>
      <c r="Q12" s="512"/>
    </row>
    <row r="13" spans="1:17" ht="21.75" customHeight="1">
      <c r="A13" s="1858"/>
      <c r="B13" s="1859"/>
      <c r="C13" s="1859"/>
      <c r="D13" s="1859"/>
      <c r="E13" s="1859"/>
      <c r="F13" s="1859"/>
      <c r="G13" s="517"/>
      <c r="H13" s="517"/>
      <c r="I13" s="517"/>
      <c r="J13" s="517"/>
      <c r="K13" s="517"/>
      <c r="L13" s="517"/>
      <c r="M13" s="517"/>
      <c r="N13" s="517"/>
      <c r="O13" s="517"/>
      <c r="P13" s="517"/>
      <c r="Q13" s="515"/>
    </row>
    <row r="14" spans="1:17" ht="21.75" customHeight="1">
      <c r="A14" s="1858"/>
      <c r="B14" s="1859"/>
      <c r="C14" s="1859"/>
      <c r="D14" s="1859"/>
      <c r="E14" s="1859"/>
      <c r="F14" s="1859"/>
      <c r="G14" s="517"/>
      <c r="H14" s="517"/>
      <c r="I14" s="517"/>
      <c r="J14" s="517"/>
      <c r="K14" s="517"/>
      <c r="L14" s="517"/>
      <c r="M14" s="517"/>
      <c r="N14" s="517"/>
      <c r="O14" s="517"/>
      <c r="P14" s="517"/>
      <c r="Q14" s="515"/>
    </row>
    <row r="15" spans="1:17" ht="21.75" customHeight="1">
      <c r="A15" s="1858"/>
      <c r="B15" s="1859"/>
      <c r="C15" s="1859"/>
      <c r="D15" s="1859"/>
      <c r="E15" s="1859"/>
      <c r="F15" s="1859"/>
      <c r="G15" s="517"/>
      <c r="H15" s="517"/>
      <c r="I15" s="517"/>
      <c r="J15" s="517"/>
      <c r="K15" s="517"/>
      <c r="L15" s="517"/>
      <c r="M15" s="517"/>
      <c r="N15" s="517"/>
      <c r="O15" s="517"/>
      <c r="P15" s="517"/>
      <c r="Q15" s="515"/>
    </row>
    <row r="16" spans="1:17" ht="21.75" customHeight="1">
      <c r="A16" s="1858"/>
      <c r="B16" s="1859"/>
      <c r="C16" s="1859"/>
      <c r="D16" s="1859"/>
      <c r="E16" s="1859"/>
      <c r="F16" s="1859"/>
      <c r="G16" s="517"/>
      <c r="H16" s="517"/>
      <c r="I16" s="517"/>
      <c r="J16" s="517"/>
      <c r="K16" s="517"/>
      <c r="L16" s="517"/>
      <c r="M16" s="517"/>
      <c r="N16" s="517"/>
      <c r="O16" s="517"/>
      <c r="P16" s="517"/>
      <c r="Q16" s="515"/>
    </row>
    <row r="17" spans="1:17" ht="21.75" customHeight="1">
      <c r="A17" s="1858"/>
      <c r="B17" s="1859"/>
      <c r="C17" s="1859"/>
      <c r="D17" s="1859"/>
      <c r="E17" s="1859"/>
      <c r="F17" s="1859"/>
      <c r="G17" s="517"/>
      <c r="H17" s="517"/>
      <c r="I17" s="517"/>
      <c r="J17" s="517"/>
      <c r="K17" s="517"/>
      <c r="L17" s="517"/>
      <c r="M17" s="517"/>
      <c r="N17" s="517"/>
      <c r="O17" s="517"/>
      <c r="P17" s="517"/>
      <c r="Q17" s="515"/>
    </row>
    <row r="18" spans="1:17" ht="21.75" customHeight="1">
      <c r="A18" s="1858"/>
      <c r="B18" s="1859"/>
      <c r="C18" s="1859"/>
      <c r="D18" s="1859"/>
      <c r="E18" s="1859"/>
      <c r="F18" s="1859"/>
      <c r="G18" s="517"/>
      <c r="H18" s="517"/>
      <c r="I18" s="517"/>
      <c r="J18" s="517"/>
      <c r="K18" s="517"/>
      <c r="L18" s="517"/>
      <c r="M18" s="517"/>
      <c r="N18" s="517"/>
      <c r="O18" s="517"/>
      <c r="P18" s="517"/>
      <c r="Q18" s="515"/>
    </row>
    <row r="19" spans="1:17" ht="21.75" customHeight="1"/>
    <row r="20" spans="1:17" ht="21.75" customHeight="1"/>
    <row r="21" spans="1:17" ht="21.75" customHeight="1"/>
    <row r="22" spans="1:17" ht="21.75" customHeight="1"/>
    <row r="23" spans="1:17" ht="21.75" customHeight="1"/>
    <row r="24" spans="1:17" ht="21.75" customHeight="1"/>
    <row r="25" spans="1:17" ht="21.75" customHeight="1"/>
    <row r="26" spans="1:17" ht="21.75" customHeight="1"/>
    <row r="27" spans="1:17" ht="21.75" customHeight="1"/>
    <row r="28" spans="1:17" ht="21.75" customHeight="1"/>
    <row r="29" spans="1:17" ht="21.75" customHeight="1"/>
    <row r="30" spans="1:17" ht="21.75" customHeight="1"/>
    <row r="31" spans="1:17" ht="21.75" customHeight="1"/>
    <row r="32" spans="1:17" ht="21.75" customHeight="1"/>
    <row r="33" ht="21.75" customHeight="1"/>
    <row r="34" ht="21.75" customHeight="1"/>
    <row r="35" ht="21.75" customHeight="1"/>
    <row r="36" ht="21.75" customHeight="1"/>
    <row r="37" ht="21.75" customHeight="1"/>
  </sheetData>
  <mergeCells count="18">
    <mergeCell ref="A6:F6"/>
    <mergeCell ref="A7:F7"/>
    <mergeCell ref="A1:Q1"/>
    <mergeCell ref="A2:F3"/>
    <mergeCell ref="G2:Q2"/>
    <mergeCell ref="A4:F4"/>
    <mergeCell ref="A5:F5"/>
    <mergeCell ref="A17:F17"/>
    <mergeCell ref="A18:F18"/>
    <mergeCell ref="A11:F11"/>
    <mergeCell ref="A12:F12"/>
    <mergeCell ref="A13:F13"/>
    <mergeCell ref="A14:F14"/>
    <mergeCell ref="A8:F8"/>
    <mergeCell ref="A9:F9"/>
    <mergeCell ref="A10:F10"/>
    <mergeCell ref="A15:F15"/>
    <mergeCell ref="A16:F16"/>
  </mergeCells>
  <hyperlinks>
    <hyperlink ref="A2" r:id="rId1" display="SADR@AJI PROGRAMA"/>
  </hyperlinks>
  <printOptions horizontalCentered="1"/>
  <pageMargins left="0.59055118110236227" right="0" top="0.51181102362204722" bottom="0.31496062992125984" header="0.35433070866141736" footer="0.23622047244094491"/>
  <pageSetup paperSize="9" orientation="portrait" r:id="rId2"/>
  <headerFooter alignWithMargins="0">
    <oddFooter>&amp;A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>
  <sheetPr codeName="Sheet32"/>
  <dimension ref="A1:N25"/>
  <sheetViews>
    <sheetView showZeros="0" topLeftCell="A7" workbookViewId="0">
      <selection activeCell="Q9" sqref="Q9"/>
    </sheetView>
  </sheetViews>
  <sheetFormatPr defaultRowHeight="13.2"/>
  <cols>
    <col min="1" max="1" width="3.77734375" style="88" customWidth="1"/>
    <col min="2" max="2" width="4.33203125" style="88" customWidth="1"/>
    <col min="3" max="3" width="5" style="88" customWidth="1"/>
    <col min="4" max="4" width="6.109375" style="88" customWidth="1"/>
    <col min="5" max="5" width="2.6640625" style="88" customWidth="1"/>
    <col min="6" max="6" width="6.33203125" style="88" hidden="1" customWidth="1"/>
    <col min="7" max="7" width="5.6640625" style="88" customWidth="1"/>
    <col min="8" max="8" width="32.33203125" style="88" customWidth="1"/>
    <col min="9" max="9" width="9.6640625" style="88" customWidth="1"/>
    <col min="10" max="12" width="6.33203125" style="88" customWidth="1"/>
    <col min="13" max="14" width="7.33203125" style="88" customWidth="1"/>
    <col min="15" max="256" width="9.33203125" style="88"/>
    <col min="257" max="257" width="3.77734375" style="88" customWidth="1"/>
    <col min="258" max="258" width="4.33203125" style="88" customWidth="1"/>
    <col min="259" max="259" width="5" style="88" customWidth="1"/>
    <col min="260" max="260" width="6.109375" style="88" customWidth="1"/>
    <col min="261" max="261" width="2.6640625" style="88" customWidth="1"/>
    <col min="262" max="262" width="0" style="88" hidden="1" customWidth="1"/>
    <col min="263" max="263" width="5.6640625" style="88" customWidth="1"/>
    <col min="264" max="264" width="32.33203125" style="88" customWidth="1"/>
    <col min="265" max="265" width="9.6640625" style="88" customWidth="1"/>
    <col min="266" max="268" width="6.33203125" style="88" customWidth="1"/>
    <col min="269" max="270" width="7.33203125" style="88" customWidth="1"/>
    <col min="271" max="512" width="9.33203125" style="88"/>
    <col min="513" max="513" width="3.77734375" style="88" customWidth="1"/>
    <col min="514" max="514" width="4.33203125" style="88" customWidth="1"/>
    <col min="515" max="515" width="5" style="88" customWidth="1"/>
    <col min="516" max="516" width="6.109375" style="88" customWidth="1"/>
    <col min="517" max="517" width="2.6640625" style="88" customWidth="1"/>
    <col min="518" max="518" width="0" style="88" hidden="1" customWidth="1"/>
    <col min="519" max="519" width="5.6640625" style="88" customWidth="1"/>
    <col min="520" max="520" width="32.33203125" style="88" customWidth="1"/>
    <col min="521" max="521" width="9.6640625" style="88" customWidth="1"/>
    <col min="522" max="524" width="6.33203125" style="88" customWidth="1"/>
    <col min="525" max="526" width="7.33203125" style="88" customWidth="1"/>
    <col min="527" max="768" width="9.33203125" style="88"/>
    <col min="769" max="769" width="3.77734375" style="88" customWidth="1"/>
    <col min="770" max="770" width="4.33203125" style="88" customWidth="1"/>
    <col min="771" max="771" width="5" style="88" customWidth="1"/>
    <col min="772" max="772" width="6.109375" style="88" customWidth="1"/>
    <col min="773" max="773" width="2.6640625" style="88" customWidth="1"/>
    <col min="774" max="774" width="0" style="88" hidden="1" customWidth="1"/>
    <col min="775" max="775" width="5.6640625" style="88" customWidth="1"/>
    <col min="776" max="776" width="32.33203125" style="88" customWidth="1"/>
    <col min="777" max="777" width="9.6640625" style="88" customWidth="1"/>
    <col min="778" max="780" width="6.33203125" style="88" customWidth="1"/>
    <col min="781" max="782" width="7.33203125" style="88" customWidth="1"/>
    <col min="783" max="1024" width="9.33203125" style="88"/>
    <col min="1025" max="1025" width="3.77734375" style="88" customWidth="1"/>
    <col min="1026" max="1026" width="4.33203125" style="88" customWidth="1"/>
    <col min="1027" max="1027" width="5" style="88" customWidth="1"/>
    <col min="1028" max="1028" width="6.109375" style="88" customWidth="1"/>
    <col min="1029" max="1029" width="2.6640625" style="88" customWidth="1"/>
    <col min="1030" max="1030" width="0" style="88" hidden="1" customWidth="1"/>
    <col min="1031" max="1031" width="5.6640625" style="88" customWidth="1"/>
    <col min="1032" max="1032" width="32.33203125" style="88" customWidth="1"/>
    <col min="1033" max="1033" width="9.6640625" style="88" customWidth="1"/>
    <col min="1034" max="1036" width="6.33203125" style="88" customWidth="1"/>
    <col min="1037" max="1038" width="7.33203125" style="88" customWidth="1"/>
    <col min="1039" max="1280" width="9.33203125" style="88"/>
    <col min="1281" max="1281" width="3.77734375" style="88" customWidth="1"/>
    <col min="1282" max="1282" width="4.33203125" style="88" customWidth="1"/>
    <col min="1283" max="1283" width="5" style="88" customWidth="1"/>
    <col min="1284" max="1284" width="6.109375" style="88" customWidth="1"/>
    <col min="1285" max="1285" width="2.6640625" style="88" customWidth="1"/>
    <col min="1286" max="1286" width="0" style="88" hidden="1" customWidth="1"/>
    <col min="1287" max="1287" width="5.6640625" style="88" customWidth="1"/>
    <col min="1288" max="1288" width="32.33203125" style="88" customWidth="1"/>
    <col min="1289" max="1289" width="9.6640625" style="88" customWidth="1"/>
    <col min="1290" max="1292" width="6.33203125" style="88" customWidth="1"/>
    <col min="1293" max="1294" width="7.33203125" style="88" customWidth="1"/>
    <col min="1295" max="1536" width="9.33203125" style="88"/>
    <col min="1537" max="1537" width="3.77734375" style="88" customWidth="1"/>
    <col min="1538" max="1538" width="4.33203125" style="88" customWidth="1"/>
    <col min="1539" max="1539" width="5" style="88" customWidth="1"/>
    <col min="1540" max="1540" width="6.109375" style="88" customWidth="1"/>
    <col min="1541" max="1541" width="2.6640625" style="88" customWidth="1"/>
    <col min="1542" max="1542" width="0" style="88" hidden="1" customWidth="1"/>
    <col min="1543" max="1543" width="5.6640625" style="88" customWidth="1"/>
    <col min="1544" max="1544" width="32.33203125" style="88" customWidth="1"/>
    <col min="1545" max="1545" width="9.6640625" style="88" customWidth="1"/>
    <col min="1546" max="1548" width="6.33203125" style="88" customWidth="1"/>
    <col min="1549" max="1550" width="7.33203125" style="88" customWidth="1"/>
    <col min="1551" max="1792" width="9.33203125" style="88"/>
    <col min="1793" max="1793" width="3.77734375" style="88" customWidth="1"/>
    <col min="1794" max="1794" width="4.33203125" style="88" customWidth="1"/>
    <col min="1795" max="1795" width="5" style="88" customWidth="1"/>
    <col min="1796" max="1796" width="6.109375" style="88" customWidth="1"/>
    <col min="1797" max="1797" width="2.6640625" style="88" customWidth="1"/>
    <col min="1798" max="1798" width="0" style="88" hidden="1" customWidth="1"/>
    <col min="1799" max="1799" width="5.6640625" style="88" customWidth="1"/>
    <col min="1800" max="1800" width="32.33203125" style="88" customWidth="1"/>
    <col min="1801" max="1801" width="9.6640625" style="88" customWidth="1"/>
    <col min="1802" max="1804" width="6.33203125" style="88" customWidth="1"/>
    <col min="1805" max="1806" width="7.33203125" style="88" customWidth="1"/>
    <col min="1807" max="2048" width="9.33203125" style="88"/>
    <col min="2049" max="2049" width="3.77734375" style="88" customWidth="1"/>
    <col min="2050" max="2050" width="4.33203125" style="88" customWidth="1"/>
    <col min="2051" max="2051" width="5" style="88" customWidth="1"/>
    <col min="2052" max="2052" width="6.109375" style="88" customWidth="1"/>
    <col min="2053" max="2053" width="2.6640625" style="88" customWidth="1"/>
    <col min="2054" max="2054" width="0" style="88" hidden="1" customWidth="1"/>
    <col min="2055" max="2055" width="5.6640625" style="88" customWidth="1"/>
    <col min="2056" max="2056" width="32.33203125" style="88" customWidth="1"/>
    <col min="2057" max="2057" width="9.6640625" style="88" customWidth="1"/>
    <col min="2058" max="2060" width="6.33203125" style="88" customWidth="1"/>
    <col min="2061" max="2062" width="7.33203125" style="88" customWidth="1"/>
    <col min="2063" max="2304" width="9.33203125" style="88"/>
    <col min="2305" max="2305" width="3.77734375" style="88" customWidth="1"/>
    <col min="2306" max="2306" width="4.33203125" style="88" customWidth="1"/>
    <col min="2307" max="2307" width="5" style="88" customWidth="1"/>
    <col min="2308" max="2308" width="6.109375" style="88" customWidth="1"/>
    <col min="2309" max="2309" width="2.6640625" style="88" customWidth="1"/>
    <col min="2310" max="2310" width="0" style="88" hidden="1" customWidth="1"/>
    <col min="2311" max="2311" width="5.6640625" style="88" customWidth="1"/>
    <col min="2312" max="2312" width="32.33203125" style="88" customWidth="1"/>
    <col min="2313" max="2313" width="9.6640625" style="88" customWidth="1"/>
    <col min="2314" max="2316" width="6.33203125" style="88" customWidth="1"/>
    <col min="2317" max="2318" width="7.33203125" style="88" customWidth="1"/>
    <col min="2319" max="2560" width="9.33203125" style="88"/>
    <col min="2561" max="2561" width="3.77734375" style="88" customWidth="1"/>
    <col min="2562" max="2562" width="4.33203125" style="88" customWidth="1"/>
    <col min="2563" max="2563" width="5" style="88" customWidth="1"/>
    <col min="2564" max="2564" width="6.109375" style="88" customWidth="1"/>
    <col min="2565" max="2565" width="2.6640625" style="88" customWidth="1"/>
    <col min="2566" max="2566" width="0" style="88" hidden="1" customWidth="1"/>
    <col min="2567" max="2567" width="5.6640625" style="88" customWidth="1"/>
    <col min="2568" max="2568" width="32.33203125" style="88" customWidth="1"/>
    <col min="2569" max="2569" width="9.6640625" style="88" customWidth="1"/>
    <col min="2570" max="2572" width="6.33203125" style="88" customWidth="1"/>
    <col min="2573" max="2574" width="7.33203125" style="88" customWidth="1"/>
    <col min="2575" max="2816" width="9.33203125" style="88"/>
    <col min="2817" max="2817" width="3.77734375" style="88" customWidth="1"/>
    <col min="2818" max="2818" width="4.33203125" style="88" customWidth="1"/>
    <col min="2819" max="2819" width="5" style="88" customWidth="1"/>
    <col min="2820" max="2820" width="6.109375" style="88" customWidth="1"/>
    <col min="2821" max="2821" width="2.6640625" style="88" customWidth="1"/>
    <col min="2822" max="2822" width="0" style="88" hidden="1" customWidth="1"/>
    <col min="2823" max="2823" width="5.6640625" style="88" customWidth="1"/>
    <col min="2824" max="2824" width="32.33203125" style="88" customWidth="1"/>
    <col min="2825" max="2825" width="9.6640625" style="88" customWidth="1"/>
    <col min="2826" max="2828" width="6.33203125" style="88" customWidth="1"/>
    <col min="2829" max="2830" width="7.33203125" style="88" customWidth="1"/>
    <col min="2831" max="3072" width="9.33203125" style="88"/>
    <col min="3073" max="3073" width="3.77734375" style="88" customWidth="1"/>
    <col min="3074" max="3074" width="4.33203125" style="88" customWidth="1"/>
    <col min="3075" max="3075" width="5" style="88" customWidth="1"/>
    <col min="3076" max="3076" width="6.109375" style="88" customWidth="1"/>
    <col min="3077" max="3077" width="2.6640625" style="88" customWidth="1"/>
    <col min="3078" max="3078" width="0" style="88" hidden="1" customWidth="1"/>
    <col min="3079" max="3079" width="5.6640625" style="88" customWidth="1"/>
    <col min="3080" max="3080" width="32.33203125" style="88" customWidth="1"/>
    <col min="3081" max="3081" width="9.6640625" style="88" customWidth="1"/>
    <col min="3082" max="3084" width="6.33203125" style="88" customWidth="1"/>
    <col min="3085" max="3086" width="7.33203125" style="88" customWidth="1"/>
    <col min="3087" max="3328" width="9.33203125" style="88"/>
    <col min="3329" max="3329" width="3.77734375" style="88" customWidth="1"/>
    <col min="3330" max="3330" width="4.33203125" style="88" customWidth="1"/>
    <col min="3331" max="3331" width="5" style="88" customWidth="1"/>
    <col min="3332" max="3332" width="6.109375" style="88" customWidth="1"/>
    <col min="3333" max="3333" width="2.6640625" style="88" customWidth="1"/>
    <col min="3334" max="3334" width="0" style="88" hidden="1" customWidth="1"/>
    <col min="3335" max="3335" width="5.6640625" style="88" customWidth="1"/>
    <col min="3336" max="3336" width="32.33203125" style="88" customWidth="1"/>
    <col min="3337" max="3337" width="9.6640625" style="88" customWidth="1"/>
    <col min="3338" max="3340" width="6.33203125" style="88" customWidth="1"/>
    <col min="3341" max="3342" width="7.33203125" style="88" customWidth="1"/>
    <col min="3343" max="3584" width="9.33203125" style="88"/>
    <col min="3585" max="3585" width="3.77734375" style="88" customWidth="1"/>
    <col min="3586" max="3586" width="4.33203125" style="88" customWidth="1"/>
    <col min="3587" max="3587" width="5" style="88" customWidth="1"/>
    <col min="3588" max="3588" width="6.109375" style="88" customWidth="1"/>
    <col min="3589" max="3589" width="2.6640625" style="88" customWidth="1"/>
    <col min="3590" max="3590" width="0" style="88" hidden="1" customWidth="1"/>
    <col min="3591" max="3591" width="5.6640625" style="88" customWidth="1"/>
    <col min="3592" max="3592" width="32.33203125" style="88" customWidth="1"/>
    <col min="3593" max="3593" width="9.6640625" style="88" customWidth="1"/>
    <col min="3594" max="3596" width="6.33203125" style="88" customWidth="1"/>
    <col min="3597" max="3598" width="7.33203125" style="88" customWidth="1"/>
    <col min="3599" max="3840" width="9.33203125" style="88"/>
    <col min="3841" max="3841" width="3.77734375" style="88" customWidth="1"/>
    <col min="3842" max="3842" width="4.33203125" style="88" customWidth="1"/>
    <col min="3843" max="3843" width="5" style="88" customWidth="1"/>
    <col min="3844" max="3844" width="6.109375" style="88" customWidth="1"/>
    <col min="3845" max="3845" width="2.6640625" style="88" customWidth="1"/>
    <col min="3846" max="3846" width="0" style="88" hidden="1" customWidth="1"/>
    <col min="3847" max="3847" width="5.6640625" style="88" customWidth="1"/>
    <col min="3848" max="3848" width="32.33203125" style="88" customWidth="1"/>
    <col min="3849" max="3849" width="9.6640625" style="88" customWidth="1"/>
    <col min="3850" max="3852" width="6.33203125" style="88" customWidth="1"/>
    <col min="3853" max="3854" width="7.33203125" style="88" customWidth="1"/>
    <col min="3855" max="4096" width="9.33203125" style="88"/>
    <col min="4097" max="4097" width="3.77734375" style="88" customWidth="1"/>
    <col min="4098" max="4098" width="4.33203125" style="88" customWidth="1"/>
    <col min="4099" max="4099" width="5" style="88" customWidth="1"/>
    <col min="4100" max="4100" width="6.109375" style="88" customWidth="1"/>
    <col min="4101" max="4101" width="2.6640625" style="88" customWidth="1"/>
    <col min="4102" max="4102" width="0" style="88" hidden="1" customWidth="1"/>
    <col min="4103" max="4103" width="5.6640625" style="88" customWidth="1"/>
    <col min="4104" max="4104" width="32.33203125" style="88" customWidth="1"/>
    <col min="4105" max="4105" width="9.6640625" style="88" customWidth="1"/>
    <col min="4106" max="4108" width="6.33203125" style="88" customWidth="1"/>
    <col min="4109" max="4110" width="7.33203125" style="88" customWidth="1"/>
    <col min="4111" max="4352" width="9.33203125" style="88"/>
    <col min="4353" max="4353" width="3.77734375" style="88" customWidth="1"/>
    <col min="4354" max="4354" width="4.33203125" style="88" customWidth="1"/>
    <col min="4355" max="4355" width="5" style="88" customWidth="1"/>
    <col min="4356" max="4356" width="6.109375" style="88" customWidth="1"/>
    <col min="4357" max="4357" width="2.6640625" style="88" customWidth="1"/>
    <col min="4358" max="4358" width="0" style="88" hidden="1" customWidth="1"/>
    <col min="4359" max="4359" width="5.6640625" style="88" customWidth="1"/>
    <col min="4360" max="4360" width="32.33203125" style="88" customWidth="1"/>
    <col min="4361" max="4361" width="9.6640625" style="88" customWidth="1"/>
    <col min="4362" max="4364" width="6.33203125" style="88" customWidth="1"/>
    <col min="4365" max="4366" width="7.33203125" style="88" customWidth="1"/>
    <col min="4367" max="4608" width="9.33203125" style="88"/>
    <col min="4609" max="4609" width="3.77734375" style="88" customWidth="1"/>
    <col min="4610" max="4610" width="4.33203125" style="88" customWidth="1"/>
    <col min="4611" max="4611" width="5" style="88" customWidth="1"/>
    <col min="4612" max="4612" width="6.109375" style="88" customWidth="1"/>
    <col min="4613" max="4613" width="2.6640625" style="88" customWidth="1"/>
    <col min="4614" max="4614" width="0" style="88" hidden="1" customWidth="1"/>
    <col min="4615" max="4615" width="5.6640625" style="88" customWidth="1"/>
    <col min="4616" max="4616" width="32.33203125" style="88" customWidth="1"/>
    <col min="4617" max="4617" width="9.6640625" style="88" customWidth="1"/>
    <col min="4618" max="4620" width="6.33203125" style="88" customWidth="1"/>
    <col min="4621" max="4622" width="7.33203125" style="88" customWidth="1"/>
    <col min="4623" max="4864" width="9.33203125" style="88"/>
    <col min="4865" max="4865" width="3.77734375" style="88" customWidth="1"/>
    <col min="4866" max="4866" width="4.33203125" style="88" customWidth="1"/>
    <col min="4867" max="4867" width="5" style="88" customWidth="1"/>
    <col min="4868" max="4868" width="6.109375" style="88" customWidth="1"/>
    <col min="4869" max="4869" width="2.6640625" style="88" customWidth="1"/>
    <col min="4870" max="4870" width="0" style="88" hidden="1" customWidth="1"/>
    <col min="4871" max="4871" width="5.6640625" style="88" customWidth="1"/>
    <col min="4872" max="4872" width="32.33203125" style="88" customWidth="1"/>
    <col min="4873" max="4873" width="9.6640625" style="88" customWidth="1"/>
    <col min="4874" max="4876" width="6.33203125" style="88" customWidth="1"/>
    <col min="4877" max="4878" width="7.33203125" style="88" customWidth="1"/>
    <col min="4879" max="5120" width="9.33203125" style="88"/>
    <col min="5121" max="5121" width="3.77734375" style="88" customWidth="1"/>
    <col min="5122" max="5122" width="4.33203125" style="88" customWidth="1"/>
    <col min="5123" max="5123" width="5" style="88" customWidth="1"/>
    <col min="5124" max="5124" width="6.109375" style="88" customWidth="1"/>
    <col min="5125" max="5125" width="2.6640625" style="88" customWidth="1"/>
    <col min="5126" max="5126" width="0" style="88" hidden="1" customWidth="1"/>
    <col min="5127" max="5127" width="5.6640625" style="88" customWidth="1"/>
    <col min="5128" max="5128" width="32.33203125" style="88" customWidth="1"/>
    <col min="5129" max="5129" width="9.6640625" style="88" customWidth="1"/>
    <col min="5130" max="5132" width="6.33203125" style="88" customWidth="1"/>
    <col min="5133" max="5134" width="7.33203125" style="88" customWidth="1"/>
    <col min="5135" max="5376" width="9.33203125" style="88"/>
    <col min="5377" max="5377" width="3.77734375" style="88" customWidth="1"/>
    <col min="5378" max="5378" width="4.33203125" style="88" customWidth="1"/>
    <col min="5379" max="5379" width="5" style="88" customWidth="1"/>
    <col min="5380" max="5380" width="6.109375" style="88" customWidth="1"/>
    <col min="5381" max="5381" width="2.6640625" style="88" customWidth="1"/>
    <col min="5382" max="5382" width="0" style="88" hidden="1" customWidth="1"/>
    <col min="5383" max="5383" width="5.6640625" style="88" customWidth="1"/>
    <col min="5384" max="5384" width="32.33203125" style="88" customWidth="1"/>
    <col min="5385" max="5385" width="9.6640625" style="88" customWidth="1"/>
    <col min="5386" max="5388" width="6.33203125" style="88" customWidth="1"/>
    <col min="5389" max="5390" width="7.33203125" style="88" customWidth="1"/>
    <col min="5391" max="5632" width="9.33203125" style="88"/>
    <col min="5633" max="5633" width="3.77734375" style="88" customWidth="1"/>
    <col min="5634" max="5634" width="4.33203125" style="88" customWidth="1"/>
    <col min="5635" max="5635" width="5" style="88" customWidth="1"/>
    <col min="5636" max="5636" width="6.109375" style="88" customWidth="1"/>
    <col min="5637" max="5637" width="2.6640625" style="88" customWidth="1"/>
    <col min="5638" max="5638" width="0" style="88" hidden="1" customWidth="1"/>
    <col min="5639" max="5639" width="5.6640625" style="88" customWidth="1"/>
    <col min="5640" max="5640" width="32.33203125" style="88" customWidth="1"/>
    <col min="5641" max="5641" width="9.6640625" style="88" customWidth="1"/>
    <col min="5642" max="5644" width="6.33203125" style="88" customWidth="1"/>
    <col min="5645" max="5646" width="7.33203125" style="88" customWidth="1"/>
    <col min="5647" max="5888" width="9.33203125" style="88"/>
    <col min="5889" max="5889" width="3.77734375" style="88" customWidth="1"/>
    <col min="5890" max="5890" width="4.33203125" style="88" customWidth="1"/>
    <col min="5891" max="5891" width="5" style="88" customWidth="1"/>
    <col min="5892" max="5892" width="6.109375" style="88" customWidth="1"/>
    <col min="5893" max="5893" width="2.6640625" style="88" customWidth="1"/>
    <col min="5894" max="5894" width="0" style="88" hidden="1" customWidth="1"/>
    <col min="5895" max="5895" width="5.6640625" style="88" customWidth="1"/>
    <col min="5896" max="5896" width="32.33203125" style="88" customWidth="1"/>
    <col min="5897" max="5897" width="9.6640625" style="88" customWidth="1"/>
    <col min="5898" max="5900" width="6.33203125" style="88" customWidth="1"/>
    <col min="5901" max="5902" width="7.33203125" style="88" customWidth="1"/>
    <col min="5903" max="6144" width="9.33203125" style="88"/>
    <col min="6145" max="6145" width="3.77734375" style="88" customWidth="1"/>
    <col min="6146" max="6146" width="4.33203125" style="88" customWidth="1"/>
    <col min="6147" max="6147" width="5" style="88" customWidth="1"/>
    <col min="6148" max="6148" width="6.109375" style="88" customWidth="1"/>
    <col min="6149" max="6149" width="2.6640625" style="88" customWidth="1"/>
    <col min="6150" max="6150" width="0" style="88" hidden="1" customWidth="1"/>
    <col min="6151" max="6151" width="5.6640625" style="88" customWidth="1"/>
    <col min="6152" max="6152" width="32.33203125" style="88" customWidth="1"/>
    <col min="6153" max="6153" width="9.6640625" style="88" customWidth="1"/>
    <col min="6154" max="6156" width="6.33203125" style="88" customWidth="1"/>
    <col min="6157" max="6158" width="7.33203125" style="88" customWidth="1"/>
    <col min="6159" max="6400" width="9.33203125" style="88"/>
    <col min="6401" max="6401" width="3.77734375" style="88" customWidth="1"/>
    <col min="6402" max="6402" width="4.33203125" style="88" customWidth="1"/>
    <col min="6403" max="6403" width="5" style="88" customWidth="1"/>
    <col min="6404" max="6404" width="6.109375" style="88" customWidth="1"/>
    <col min="6405" max="6405" width="2.6640625" style="88" customWidth="1"/>
    <col min="6406" max="6406" width="0" style="88" hidden="1" customWidth="1"/>
    <col min="6407" max="6407" width="5.6640625" style="88" customWidth="1"/>
    <col min="6408" max="6408" width="32.33203125" style="88" customWidth="1"/>
    <col min="6409" max="6409" width="9.6640625" style="88" customWidth="1"/>
    <col min="6410" max="6412" width="6.33203125" style="88" customWidth="1"/>
    <col min="6413" max="6414" width="7.33203125" style="88" customWidth="1"/>
    <col min="6415" max="6656" width="9.33203125" style="88"/>
    <col min="6657" max="6657" width="3.77734375" style="88" customWidth="1"/>
    <col min="6658" max="6658" width="4.33203125" style="88" customWidth="1"/>
    <col min="6659" max="6659" width="5" style="88" customWidth="1"/>
    <col min="6660" max="6660" width="6.109375" style="88" customWidth="1"/>
    <col min="6661" max="6661" width="2.6640625" style="88" customWidth="1"/>
    <col min="6662" max="6662" width="0" style="88" hidden="1" customWidth="1"/>
    <col min="6663" max="6663" width="5.6640625" style="88" customWidth="1"/>
    <col min="6664" max="6664" width="32.33203125" style="88" customWidth="1"/>
    <col min="6665" max="6665" width="9.6640625" style="88" customWidth="1"/>
    <col min="6666" max="6668" width="6.33203125" style="88" customWidth="1"/>
    <col min="6669" max="6670" width="7.33203125" style="88" customWidth="1"/>
    <col min="6671" max="6912" width="9.33203125" style="88"/>
    <col min="6913" max="6913" width="3.77734375" style="88" customWidth="1"/>
    <col min="6914" max="6914" width="4.33203125" style="88" customWidth="1"/>
    <col min="6915" max="6915" width="5" style="88" customWidth="1"/>
    <col min="6916" max="6916" width="6.109375" style="88" customWidth="1"/>
    <col min="6917" max="6917" width="2.6640625" style="88" customWidth="1"/>
    <col min="6918" max="6918" width="0" style="88" hidden="1" customWidth="1"/>
    <col min="6919" max="6919" width="5.6640625" style="88" customWidth="1"/>
    <col min="6920" max="6920" width="32.33203125" style="88" customWidth="1"/>
    <col min="6921" max="6921" width="9.6640625" style="88" customWidth="1"/>
    <col min="6922" max="6924" width="6.33203125" style="88" customWidth="1"/>
    <col min="6925" max="6926" width="7.33203125" style="88" customWidth="1"/>
    <col min="6927" max="7168" width="9.33203125" style="88"/>
    <col min="7169" max="7169" width="3.77734375" style="88" customWidth="1"/>
    <col min="7170" max="7170" width="4.33203125" style="88" customWidth="1"/>
    <col min="7171" max="7171" width="5" style="88" customWidth="1"/>
    <col min="7172" max="7172" width="6.109375" style="88" customWidth="1"/>
    <col min="7173" max="7173" width="2.6640625" style="88" customWidth="1"/>
    <col min="7174" max="7174" width="0" style="88" hidden="1" customWidth="1"/>
    <col min="7175" max="7175" width="5.6640625" style="88" customWidth="1"/>
    <col min="7176" max="7176" width="32.33203125" style="88" customWidth="1"/>
    <col min="7177" max="7177" width="9.6640625" style="88" customWidth="1"/>
    <col min="7178" max="7180" width="6.33203125" style="88" customWidth="1"/>
    <col min="7181" max="7182" width="7.33203125" style="88" customWidth="1"/>
    <col min="7183" max="7424" width="9.33203125" style="88"/>
    <col min="7425" max="7425" width="3.77734375" style="88" customWidth="1"/>
    <col min="7426" max="7426" width="4.33203125" style="88" customWidth="1"/>
    <col min="7427" max="7427" width="5" style="88" customWidth="1"/>
    <col min="7428" max="7428" width="6.109375" style="88" customWidth="1"/>
    <col min="7429" max="7429" width="2.6640625" style="88" customWidth="1"/>
    <col min="7430" max="7430" width="0" style="88" hidden="1" customWidth="1"/>
    <col min="7431" max="7431" width="5.6640625" style="88" customWidth="1"/>
    <col min="7432" max="7432" width="32.33203125" style="88" customWidth="1"/>
    <col min="7433" max="7433" width="9.6640625" style="88" customWidth="1"/>
    <col min="7434" max="7436" width="6.33203125" style="88" customWidth="1"/>
    <col min="7437" max="7438" width="7.33203125" style="88" customWidth="1"/>
    <col min="7439" max="7680" width="9.33203125" style="88"/>
    <col min="7681" max="7681" width="3.77734375" style="88" customWidth="1"/>
    <col min="7682" max="7682" width="4.33203125" style="88" customWidth="1"/>
    <col min="7683" max="7683" width="5" style="88" customWidth="1"/>
    <col min="7684" max="7684" width="6.109375" style="88" customWidth="1"/>
    <col min="7685" max="7685" width="2.6640625" style="88" customWidth="1"/>
    <col min="7686" max="7686" width="0" style="88" hidden="1" customWidth="1"/>
    <col min="7687" max="7687" width="5.6640625" style="88" customWidth="1"/>
    <col min="7688" max="7688" width="32.33203125" style="88" customWidth="1"/>
    <col min="7689" max="7689" width="9.6640625" style="88" customWidth="1"/>
    <col min="7690" max="7692" width="6.33203125" style="88" customWidth="1"/>
    <col min="7693" max="7694" width="7.33203125" style="88" customWidth="1"/>
    <col min="7695" max="7936" width="9.33203125" style="88"/>
    <col min="7937" max="7937" width="3.77734375" style="88" customWidth="1"/>
    <col min="7938" max="7938" width="4.33203125" style="88" customWidth="1"/>
    <col min="7939" max="7939" width="5" style="88" customWidth="1"/>
    <col min="7940" max="7940" width="6.109375" style="88" customWidth="1"/>
    <col min="7941" max="7941" width="2.6640625" style="88" customWidth="1"/>
    <col min="7942" max="7942" width="0" style="88" hidden="1" customWidth="1"/>
    <col min="7943" max="7943" width="5.6640625" style="88" customWidth="1"/>
    <col min="7944" max="7944" width="32.33203125" style="88" customWidth="1"/>
    <col min="7945" max="7945" width="9.6640625" style="88" customWidth="1"/>
    <col min="7946" max="7948" width="6.33203125" style="88" customWidth="1"/>
    <col min="7949" max="7950" width="7.33203125" style="88" customWidth="1"/>
    <col min="7951" max="8192" width="9.33203125" style="88"/>
    <col min="8193" max="8193" width="3.77734375" style="88" customWidth="1"/>
    <col min="8194" max="8194" width="4.33203125" style="88" customWidth="1"/>
    <col min="8195" max="8195" width="5" style="88" customWidth="1"/>
    <col min="8196" max="8196" width="6.109375" style="88" customWidth="1"/>
    <col min="8197" max="8197" width="2.6640625" style="88" customWidth="1"/>
    <col min="8198" max="8198" width="0" style="88" hidden="1" customWidth="1"/>
    <col min="8199" max="8199" width="5.6640625" style="88" customWidth="1"/>
    <col min="8200" max="8200" width="32.33203125" style="88" customWidth="1"/>
    <col min="8201" max="8201" width="9.6640625" style="88" customWidth="1"/>
    <col min="8202" max="8204" width="6.33203125" style="88" customWidth="1"/>
    <col min="8205" max="8206" width="7.33203125" style="88" customWidth="1"/>
    <col min="8207" max="8448" width="9.33203125" style="88"/>
    <col min="8449" max="8449" width="3.77734375" style="88" customWidth="1"/>
    <col min="8450" max="8450" width="4.33203125" style="88" customWidth="1"/>
    <col min="8451" max="8451" width="5" style="88" customWidth="1"/>
    <col min="8452" max="8452" width="6.109375" style="88" customWidth="1"/>
    <col min="8453" max="8453" width="2.6640625" style="88" customWidth="1"/>
    <col min="8454" max="8454" width="0" style="88" hidden="1" customWidth="1"/>
    <col min="8455" max="8455" width="5.6640625" style="88" customWidth="1"/>
    <col min="8456" max="8456" width="32.33203125" style="88" customWidth="1"/>
    <col min="8457" max="8457" width="9.6640625" style="88" customWidth="1"/>
    <col min="8458" max="8460" width="6.33203125" style="88" customWidth="1"/>
    <col min="8461" max="8462" width="7.33203125" style="88" customWidth="1"/>
    <col min="8463" max="8704" width="9.33203125" style="88"/>
    <col min="8705" max="8705" width="3.77734375" style="88" customWidth="1"/>
    <col min="8706" max="8706" width="4.33203125" style="88" customWidth="1"/>
    <col min="8707" max="8707" width="5" style="88" customWidth="1"/>
    <col min="8708" max="8708" width="6.109375" style="88" customWidth="1"/>
    <col min="8709" max="8709" width="2.6640625" style="88" customWidth="1"/>
    <col min="8710" max="8710" width="0" style="88" hidden="1" customWidth="1"/>
    <col min="8711" max="8711" width="5.6640625" style="88" customWidth="1"/>
    <col min="8712" max="8712" width="32.33203125" style="88" customWidth="1"/>
    <col min="8713" max="8713" width="9.6640625" style="88" customWidth="1"/>
    <col min="8714" max="8716" width="6.33203125" style="88" customWidth="1"/>
    <col min="8717" max="8718" width="7.33203125" style="88" customWidth="1"/>
    <col min="8719" max="8960" width="9.33203125" style="88"/>
    <col min="8961" max="8961" width="3.77734375" style="88" customWidth="1"/>
    <col min="8962" max="8962" width="4.33203125" style="88" customWidth="1"/>
    <col min="8963" max="8963" width="5" style="88" customWidth="1"/>
    <col min="8964" max="8964" width="6.109375" style="88" customWidth="1"/>
    <col min="8965" max="8965" width="2.6640625" style="88" customWidth="1"/>
    <col min="8966" max="8966" width="0" style="88" hidden="1" customWidth="1"/>
    <col min="8967" max="8967" width="5.6640625" style="88" customWidth="1"/>
    <col min="8968" max="8968" width="32.33203125" style="88" customWidth="1"/>
    <col min="8969" max="8969" width="9.6640625" style="88" customWidth="1"/>
    <col min="8970" max="8972" width="6.33203125" style="88" customWidth="1"/>
    <col min="8973" max="8974" width="7.33203125" style="88" customWidth="1"/>
    <col min="8975" max="9216" width="9.33203125" style="88"/>
    <col min="9217" max="9217" width="3.77734375" style="88" customWidth="1"/>
    <col min="9218" max="9218" width="4.33203125" style="88" customWidth="1"/>
    <col min="9219" max="9219" width="5" style="88" customWidth="1"/>
    <col min="9220" max="9220" width="6.109375" style="88" customWidth="1"/>
    <col min="9221" max="9221" width="2.6640625" style="88" customWidth="1"/>
    <col min="9222" max="9222" width="0" style="88" hidden="1" customWidth="1"/>
    <col min="9223" max="9223" width="5.6640625" style="88" customWidth="1"/>
    <col min="9224" max="9224" width="32.33203125" style="88" customWidth="1"/>
    <col min="9225" max="9225" width="9.6640625" style="88" customWidth="1"/>
    <col min="9226" max="9228" width="6.33203125" style="88" customWidth="1"/>
    <col min="9229" max="9230" width="7.33203125" style="88" customWidth="1"/>
    <col min="9231" max="9472" width="9.33203125" style="88"/>
    <col min="9473" max="9473" width="3.77734375" style="88" customWidth="1"/>
    <col min="9474" max="9474" width="4.33203125" style="88" customWidth="1"/>
    <col min="9475" max="9475" width="5" style="88" customWidth="1"/>
    <col min="9476" max="9476" width="6.109375" style="88" customWidth="1"/>
    <col min="9477" max="9477" width="2.6640625" style="88" customWidth="1"/>
    <col min="9478" max="9478" width="0" style="88" hidden="1" customWidth="1"/>
    <col min="9479" max="9479" width="5.6640625" style="88" customWidth="1"/>
    <col min="9480" max="9480" width="32.33203125" style="88" customWidth="1"/>
    <col min="9481" max="9481" width="9.6640625" style="88" customWidth="1"/>
    <col min="9482" max="9484" width="6.33203125" style="88" customWidth="1"/>
    <col min="9485" max="9486" width="7.33203125" style="88" customWidth="1"/>
    <col min="9487" max="9728" width="9.33203125" style="88"/>
    <col min="9729" max="9729" width="3.77734375" style="88" customWidth="1"/>
    <col min="9730" max="9730" width="4.33203125" style="88" customWidth="1"/>
    <col min="9731" max="9731" width="5" style="88" customWidth="1"/>
    <col min="9732" max="9732" width="6.109375" style="88" customWidth="1"/>
    <col min="9733" max="9733" width="2.6640625" style="88" customWidth="1"/>
    <col min="9734" max="9734" width="0" style="88" hidden="1" customWidth="1"/>
    <col min="9735" max="9735" width="5.6640625" style="88" customWidth="1"/>
    <col min="9736" max="9736" width="32.33203125" style="88" customWidth="1"/>
    <col min="9737" max="9737" width="9.6640625" style="88" customWidth="1"/>
    <col min="9738" max="9740" width="6.33203125" style="88" customWidth="1"/>
    <col min="9741" max="9742" width="7.33203125" style="88" customWidth="1"/>
    <col min="9743" max="9984" width="9.33203125" style="88"/>
    <col min="9985" max="9985" width="3.77734375" style="88" customWidth="1"/>
    <col min="9986" max="9986" width="4.33203125" style="88" customWidth="1"/>
    <col min="9987" max="9987" width="5" style="88" customWidth="1"/>
    <col min="9988" max="9988" width="6.109375" style="88" customWidth="1"/>
    <col min="9989" max="9989" width="2.6640625" style="88" customWidth="1"/>
    <col min="9990" max="9990" width="0" style="88" hidden="1" customWidth="1"/>
    <col min="9991" max="9991" width="5.6640625" style="88" customWidth="1"/>
    <col min="9992" max="9992" width="32.33203125" style="88" customWidth="1"/>
    <col min="9993" max="9993" width="9.6640625" style="88" customWidth="1"/>
    <col min="9994" max="9996" width="6.33203125" style="88" customWidth="1"/>
    <col min="9997" max="9998" width="7.33203125" style="88" customWidth="1"/>
    <col min="9999" max="10240" width="9.33203125" style="88"/>
    <col min="10241" max="10241" width="3.77734375" style="88" customWidth="1"/>
    <col min="10242" max="10242" width="4.33203125" style="88" customWidth="1"/>
    <col min="10243" max="10243" width="5" style="88" customWidth="1"/>
    <col min="10244" max="10244" width="6.109375" style="88" customWidth="1"/>
    <col min="10245" max="10245" width="2.6640625" style="88" customWidth="1"/>
    <col min="10246" max="10246" width="0" style="88" hidden="1" customWidth="1"/>
    <col min="10247" max="10247" width="5.6640625" style="88" customWidth="1"/>
    <col min="10248" max="10248" width="32.33203125" style="88" customWidth="1"/>
    <col min="10249" max="10249" width="9.6640625" style="88" customWidth="1"/>
    <col min="10250" max="10252" width="6.33203125" style="88" customWidth="1"/>
    <col min="10253" max="10254" width="7.33203125" style="88" customWidth="1"/>
    <col min="10255" max="10496" width="9.33203125" style="88"/>
    <col min="10497" max="10497" width="3.77734375" style="88" customWidth="1"/>
    <col min="10498" max="10498" width="4.33203125" style="88" customWidth="1"/>
    <col min="10499" max="10499" width="5" style="88" customWidth="1"/>
    <col min="10500" max="10500" width="6.109375" style="88" customWidth="1"/>
    <col min="10501" max="10501" width="2.6640625" style="88" customWidth="1"/>
    <col min="10502" max="10502" width="0" style="88" hidden="1" customWidth="1"/>
    <col min="10503" max="10503" width="5.6640625" style="88" customWidth="1"/>
    <col min="10504" max="10504" width="32.33203125" style="88" customWidth="1"/>
    <col min="10505" max="10505" width="9.6640625" style="88" customWidth="1"/>
    <col min="10506" max="10508" width="6.33203125" style="88" customWidth="1"/>
    <col min="10509" max="10510" width="7.33203125" style="88" customWidth="1"/>
    <col min="10511" max="10752" width="9.33203125" style="88"/>
    <col min="10753" max="10753" width="3.77734375" style="88" customWidth="1"/>
    <col min="10754" max="10754" width="4.33203125" style="88" customWidth="1"/>
    <col min="10755" max="10755" width="5" style="88" customWidth="1"/>
    <col min="10756" max="10756" width="6.109375" style="88" customWidth="1"/>
    <col min="10757" max="10757" width="2.6640625" style="88" customWidth="1"/>
    <col min="10758" max="10758" width="0" style="88" hidden="1" customWidth="1"/>
    <col min="10759" max="10759" width="5.6640625" style="88" customWidth="1"/>
    <col min="10760" max="10760" width="32.33203125" style="88" customWidth="1"/>
    <col min="10761" max="10761" width="9.6640625" style="88" customWidth="1"/>
    <col min="10762" max="10764" width="6.33203125" style="88" customWidth="1"/>
    <col min="10765" max="10766" width="7.33203125" style="88" customWidth="1"/>
    <col min="10767" max="11008" width="9.33203125" style="88"/>
    <col min="11009" max="11009" width="3.77734375" style="88" customWidth="1"/>
    <col min="11010" max="11010" width="4.33203125" style="88" customWidth="1"/>
    <col min="11011" max="11011" width="5" style="88" customWidth="1"/>
    <col min="11012" max="11012" width="6.109375" style="88" customWidth="1"/>
    <col min="11013" max="11013" width="2.6640625" style="88" customWidth="1"/>
    <col min="11014" max="11014" width="0" style="88" hidden="1" customWidth="1"/>
    <col min="11015" max="11015" width="5.6640625" style="88" customWidth="1"/>
    <col min="11016" max="11016" width="32.33203125" style="88" customWidth="1"/>
    <col min="11017" max="11017" width="9.6640625" style="88" customWidth="1"/>
    <col min="11018" max="11020" width="6.33203125" style="88" customWidth="1"/>
    <col min="11021" max="11022" width="7.33203125" style="88" customWidth="1"/>
    <col min="11023" max="11264" width="9.33203125" style="88"/>
    <col min="11265" max="11265" width="3.77734375" style="88" customWidth="1"/>
    <col min="11266" max="11266" width="4.33203125" style="88" customWidth="1"/>
    <col min="11267" max="11267" width="5" style="88" customWidth="1"/>
    <col min="11268" max="11268" width="6.109375" style="88" customWidth="1"/>
    <col min="11269" max="11269" width="2.6640625" style="88" customWidth="1"/>
    <col min="11270" max="11270" width="0" style="88" hidden="1" customWidth="1"/>
    <col min="11271" max="11271" width="5.6640625" style="88" customWidth="1"/>
    <col min="11272" max="11272" width="32.33203125" style="88" customWidth="1"/>
    <col min="11273" max="11273" width="9.6640625" style="88" customWidth="1"/>
    <col min="11274" max="11276" width="6.33203125" style="88" customWidth="1"/>
    <col min="11277" max="11278" width="7.33203125" style="88" customWidth="1"/>
    <col min="11279" max="11520" width="9.33203125" style="88"/>
    <col min="11521" max="11521" width="3.77734375" style="88" customWidth="1"/>
    <col min="11522" max="11522" width="4.33203125" style="88" customWidth="1"/>
    <col min="11523" max="11523" width="5" style="88" customWidth="1"/>
    <col min="11524" max="11524" width="6.109375" style="88" customWidth="1"/>
    <col min="11525" max="11525" width="2.6640625" style="88" customWidth="1"/>
    <col min="11526" max="11526" width="0" style="88" hidden="1" customWidth="1"/>
    <col min="11527" max="11527" width="5.6640625" style="88" customWidth="1"/>
    <col min="11528" max="11528" width="32.33203125" style="88" customWidth="1"/>
    <col min="11529" max="11529" width="9.6640625" style="88" customWidth="1"/>
    <col min="11530" max="11532" width="6.33203125" style="88" customWidth="1"/>
    <col min="11533" max="11534" width="7.33203125" style="88" customWidth="1"/>
    <col min="11535" max="11776" width="9.33203125" style="88"/>
    <col min="11777" max="11777" width="3.77734375" style="88" customWidth="1"/>
    <col min="11778" max="11778" width="4.33203125" style="88" customWidth="1"/>
    <col min="11779" max="11779" width="5" style="88" customWidth="1"/>
    <col min="11780" max="11780" width="6.109375" style="88" customWidth="1"/>
    <col min="11781" max="11781" width="2.6640625" style="88" customWidth="1"/>
    <col min="11782" max="11782" width="0" style="88" hidden="1" customWidth="1"/>
    <col min="11783" max="11783" width="5.6640625" style="88" customWidth="1"/>
    <col min="11784" max="11784" width="32.33203125" style="88" customWidth="1"/>
    <col min="11785" max="11785" width="9.6640625" style="88" customWidth="1"/>
    <col min="11786" max="11788" width="6.33203125" style="88" customWidth="1"/>
    <col min="11789" max="11790" width="7.33203125" style="88" customWidth="1"/>
    <col min="11791" max="12032" width="9.33203125" style="88"/>
    <col min="12033" max="12033" width="3.77734375" style="88" customWidth="1"/>
    <col min="12034" max="12034" width="4.33203125" style="88" customWidth="1"/>
    <col min="12035" max="12035" width="5" style="88" customWidth="1"/>
    <col min="12036" max="12036" width="6.109375" style="88" customWidth="1"/>
    <col min="12037" max="12037" width="2.6640625" style="88" customWidth="1"/>
    <col min="12038" max="12038" width="0" style="88" hidden="1" customWidth="1"/>
    <col min="12039" max="12039" width="5.6640625" style="88" customWidth="1"/>
    <col min="12040" max="12040" width="32.33203125" style="88" customWidth="1"/>
    <col min="12041" max="12041" width="9.6640625" style="88" customWidth="1"/>
    <col min="12042" max="12044" width="6.33203125" style="88" customWidth="1"/>
    <col min="12045" max="12046" width="7.33203125" style="88" customWidth="1"/>
    <col min="12047" max="12288" width="9.33203125" style="88"/>
    <col min="12289" max="12289" width="3.77734375" style="88" customWidth="1"/>
    <col min="12290" max="12290" width="4.33203125" style="88" customWidth="1"/>
    <col min="12291" max="12291" width="5" style="88" customWidth="1"/>
    <col min="12292" max="12292" width="6.109375" style="88" customWidth="1"/>
    <col min="12293" max="12293" width="2.6640625" style="88" customWidth="1"/>
    <col min="12294" max="12294" width="0" style="88" hidden="1" customWidth="1"/>
    <col min="12295" max="12295" width="5.6640625" style="88" customWidth="1"/>
    <col min="12296" max="12296" width="32.33203125" style="88" customWidth="1"/>
    <col min="12297" max="12297" width="9.6640625" style="88" customWidth="1"/>
    <col min="12298" max="12300" width="6.33203125" style="88" customWidth="1"/>
    <col min="12301" max="12302" width="7.33203125" style="88" customWidth="1"/>
    <col min="12303" max="12544" width="9.33203125" style="88"/>
    <col min="12545" max="12545" width="3.77734375" style="88" customWidth="1"/>
    <col min="12546" max="12546" width="4.33203125" style="88" customWidth="1"/>
    <col min="12547" max="12547" width="5" style="88" customWidth="1"/>
    <col min="12548" max="12548" width="6.109375" style="88" customWidth="1"/>
    <col min="12549" max="12549" width="2.6640625" style="88" customWidth="1"/>
    <col min="12550" max="12550" width="0" style="88" hidden="1" customWidth="1"/>
    <col min="12551" max="12551" width="5.6640625" style="88" customWidth="1"/>
    <col min="12552" max="12552" width="32.33203125" style="88" customWidth="1"/>
    <col min="12553" max="12553" width="9.6640625" style="88" customWidth="1"/>
    <col min="12554" max="12556" width="6.33203125" style="88" customWidth="1"/>
    <col min="12557" max="12558" width="7.33203125" style="88" customWidth="1"/>
    <col min="12559" max="12800" width="9.33203125" style="88"/>
    <col min="12801" max="12801" width="3.77734375" style="88" customWidth="1"/>
    <col min="12802" max="12802" width="4.33203125" style="88" customWidth="1"/>
    <col min="12803" max="12803" width="5" style="88" customWidth="1"/>
    <col min="12804" max="12804" width="6.109375" style="88" customWidth="1"/>
    <col min="12805" max="12805" width="2.6640625" style="88" customWidth="1"/>
    <col min="12806" max="12806" width="0" style="88" hidden="1" customWidth="1"/>
    <col min="12807" max="12807" width="5.6640625" style="88" customWidth="1"/>
    <col min="12808" max="12808" width="32.33203125" style="88" customWidth="1"/>
    <col min="12809" max="12809" width="9.6640625" style="88" customWidth="1"/>
    <col min="12810" max="12812" width="6.33203125" style="88" customWidth="1"/>
    <col min="12813" max="12814" width="7.33203125" style="88" customWidth="1"/>
    <col min="12815" max="13056" width="9.33203125" style="88"/>
    <col min="13057" max="13057" width="3.77734375" style="88" customWidth="1"/>
    <col min="13058" max="13058" width="4.33203125" style="88" customWidth="1"/>
    <col min="13059" max="13059" width="5" style="88" customWidth="1"/>
    <col min="13060" max="13060" width="6.109375" style="88" customWidth="1"/>
    <col min="13061" max="13061" width="2.6640625" style="88" customWidth="1"/>
    <col min="13062" max="13062" width="0" style="88" hidden="1" customWidth="1"/>
    <col min="13063" max="13063" width="5.6640625" style="88" customWidth="1"/>
    <col min="13064" max="13064" width="32.33203125" style="88" customWidth="1"/>
    <col min="13065" max="13065" width="9.6640625" style="88" customWidth="1"/>
    <col min="13066" max="13068" width="6.33203125" style="88" customWidth="1"/>
    <col min="13069" max="13070" width="7.33203125" style="88" customWidth="1"/>
    <col min="13071" max="13312" width="9.33203125" style="88"/>
    <col min="13313" max="13313" width="3.77734375" style="88" customWidth="1"/>
    <col min="13314" max="13314" width="4.33203125" style="88" customWidth="1"/>
    <col min="13315" max="13315" width="5" style="88" customWidth="1"/>
    <col min="13316" max="13316" width="6.109375" style="88" customWidth="1"/>
    <col min="13317" max="13317" width="2.6640625" style="88" customWidth="1"/>
    <col min="13318" max="13318" width="0" style="88" hidden="1" customWidth="1"/>
    <col min="13319" max="13319" width="5.6640625" style="88" customWidth="1"/>
    <col min="13320" max="13320" width="32.33203125" style="88" customWidth="1"/>
    <col min="13321" max="13321" width="9.6640625" style="88" customWidth="1"/>
    <col min="13322" max="13324" width="6.33203125" style="88" customWidth="1"/>
    <col min="13325" max="13326" width="7.33203125" style="88" customWidth="1"/>
    <col min="13327" max="13568" width="9.33203125" style="88"/>
    <col min="13569" max="13569" width="3.77734375" style="88" customWidth="1"/>
    <col min="13570" max="13570" width="4.33203125" style="88" customWidth="1"/>
    <col min="13571" max="13571" width="5" style="88" customWidth="1"/>
    <col min="13572" max="13572" width="6.109375" style="88" customWidth="1"/>
    <col min="13573" max="13573" width="2.6640625" style="88" customWidth="1"/>
    <col min="13574" max="13574" width="0" style="88" hidden="1" customWidth="1"/>
    <col min="13575" max="13575" width="5.6640625" style="88" customWidth="1"/>
    <col min="13576" max="13576" width="32.33203125" style="88" customWidth="1"/>
    <col min="13577" max="13577" width="9.6640625" style="88" customWidth="1"/>
    <col min="13578" max="13580" width="6.33203125" style="88" customWidth="1"/>
    <col min="13581" max="13582" width="7.33203125" style="88" customWidth="1"/>
    <col min="13583" max="13824" width="9.33203125" style="88"/>
    <col min="13825" max="13825" width="3.77734375" style="88" customWidth="1"/>
    <col min="13826" max="13826" width="4.33203125" style="88" customWidth="1"/>
    <col min="13827" max="13827" width="5" style="88" customWidth="1"/>
    <col min="13828" max="13828" width="6.109375" style="88" customWidth="1"/>
    <col min="13829" max="13829" width="2.6640625" style="88" customWidth="1"/>
    <col min="13830" max="13830" width="0" style="88" hidden="1" customWidth="1"/>
    <col min="13831" max="13831" width="5.6640625" style="88" customWidth="1"/>
    <col min="13832" max="13832" width="32.33203125" style="88" customWidth="1"/>
    <col min="13833" max="13833" width="9.6640625" style="88" customWidth="1"/>
    <col min="13834" max="13836" width="6.33203125" style="88" customWidth="1"/>
    <col min="13837" max="13838" width="7.33203125" style="88" customWidth="1"/>
    <col min="13839" max="14080" width="9.33203125" style="88"/>
    <col min="14081" max="14081" width="3.77734375" style="88" customWidth="1"/>
    <col min="14082" max="14082" width="4.33203125" style="88" customWidth="1"/>
    <col min="14083" max="14083" width="5" style="88" customWidth="1"/>
    <col min="14084" max="14084" width="6.109375" style="88" customWidth="1"/>
    <col min="14085" max="14085" width="2.6640625" style="88" customWidth="1"/>
    <col min="14086" max="14086" width="0" style="88" hidden="1" customWidth="1"/>
    <col min="14087" max="14087" width="5.6640625" style="88" customWidth="1"/>
    <col min="14088" max="14088" width="32.33203125" style="88" customWidth="1"/>
    <col min="14089" max="14089" width="9.6640625" style="88" customWidth="1"/>
    <col min="14090" max="14092" width="6.33203125" style="88" customWidth="1"/>
    <col min="14093" max="14094" width="7.33203125" style="88" customWidth="1"/>
    <col min="14095" max="14336" width="9.33203125" style="88"/>
    <col min="14337" max="14337" width="3.77734375" style="88" customWidth="1"/>
    <col min="14338" max="14338" width="4.33203125" style="88" customWidth="1"/>
    <col min="14339" max="14339" width="5" style="88" customWidth="1"/>
    <col min="14340" max="14340" width="6.109375" style="88" customWidth="1"/>
    <col min="14341" max="14341" width="2.6640625" style="88" customWidth="1"/>
    <col min="14342" max="14342" width="0" style="88" hidden="1" customWidth="1"/>
    <col min="14343" max="14343" width="5.6640625" style="88" customWidth="1"/>
    <col min="14344" max="14344" width="32.33203125" style="88" customWidth="1"/>
    <col min="14345" max="14345" width="9.6640625" style="88" customWidth="1"/>
    <col min="14346" max="14348" width="6.33203125" style="88" customWidth="1"/>
    <col min="14349" max="14350" width="7.33203125" style="88" customWidth="1"/>
    <col min="14351" max="14592" width="9.33203125" style="88"/>
    <col min="14593" max="14593" width="3.77734375" style="88" customWidth="1"/>
    <col min="14594" max="14594" width="4.33203125" style="88" customWidth="1"/>
    <col min="14595" max="14595" width="5" style="88" customWidth="1"/>
    <col min="14596" max="14596" width="6.109375" style="88" customWidth="1"/>
    <col min="14597" max="14597" width="2.6640625" style="88" customWidth="1"/>
    <col min="14598" max="14598" width="0" style="88" hidden="1" customWidth="1"/>
    <col min="14599" max="14599" width="5.6640625" style="88" customWidth="1"/>
    <col min="14600" max="14600" width="32.33203125" style="88" customWidth="1"/>
    <col min="14601" max="14601" width="9.6640625" style="88" customWidth="1"/>
    <col min="14602" max="14604" width="6.33203125" style="88" customWidth="1"/>
    <col min="14605" max="14606" width="7.33203125" style="88" customWidth="1"/>
    <col min="14607" max="14848" width="9.33203125" style="88"/>
    <col min="14849" max="14849" width="3.77734375" style="88" customWidth="1"/>
    <col min="14850" max="14850" width="4.33203125" style="88" customWidth="1"/>
    <col min="14851" max="14851" width="5" style="88" customWidth="1"/>
    <col min="14852" max="14852" width="6.109375" style="88" customWidth="1"/>
    <col min="14853" max="14853" width="2.6640625" style="88" customWidth="1"/>
    <col min="14854" max="14854" width="0" style="88" hidden="1" customWidth="1"/>
    <col min="14855" max="14855" width="5.6640625" style="88" customWidth="1"/>
    <col min="14856" max="14856" width="32.33203125" style="88" customWidth="1"/>
    <col min="14857" max="14857" width="9.6640625" style="88" customWidth="1"/>
    <col min="14858" max="14860" width="6.33203125" style="88" customWidth="1"/>
    <col min="14861" max="14862" width="7.33203125" style="88" customWidth="1"/>
    <col min="14863" max="15104" width="9.33203125" style="88"/>
    <col min="15105" max="15105" width="3.77734375" style="88" customWidth="1"/>
    <col min="15106" max="15106" width="4.33203125" style="88" customWidth="1"/>
    <col min="15107" max="15107" width="5" style="88" customWidth="1"/>
    <col min="15108" max="15108" width="6.109375" style="88" customWidth="1"/>
    <col min="15109" max="15109" width="2.6640625" style="88" customWidth="1"/>
    <col min="15110" max="15110" width="0" style="88" hidden="1" customWidth="1"/>
    <col min="15111" max="15111" width="5.6640625" style="88" customWidth="1"/>
    <col min="15112" max="15112" width="32.33203125" style="88" customWidth="1"/>
    <col min="15113" max="15113" width="9.6640625" style="88" customWidth="1"/>
    <col min="15114" max="15116" width="6.33203125" style="88" customWidth="1"/>
    <col min="15117" max="15118" width="7.33203125" style="88" customWidth="1"/>
    <col min="15119" max="15360" width="9.33203125" style="88"/>
    <col min="15361" max="15361" width="3.77734375" style="88" customWidth="1"/>
    <col min="15362" max="15362" width="4.33203125" style="88" customWidth="1"/>
    <col min="15363" max="15363" width="5" style="88" customWidth="1"/>
    <col min="15364" max="15364" width="6.109375" style="88" customWidth="1"/>
    <col min="15365" max="15365" width="2.6640625" style="88" customWidth="1"/>
    <col min="15366" max="15366" width="0" style="88" hidden="1" customWidth="1"/>
    <col min="15367" max="15367" width="5.6640625" style="88" customWidth="1"/>
    <col min="15368" max="15368" width="32.33203125" style="88" customWidth="1"/>
    <col min="15369" max="15369" width="9.6640625" style="88" customWidth="1"/>
    <col min="15370" max="15372" width="6.33203125" style="88" customWidth="1"/>
    <col min="15373" max="15374" width="7.33203125" style="88" customWidth="1"/>
    <col min="15375" max="15616" width="9.33203125" style="88"/>
    <col min="15617" max="15617" width="3.77734375" style="88" customWidth="1"/>
    <col min="15618" max="15618" width="4.33203125" style="88" customWidth="1"/>
    <col min="15619" max="15619" width="5" style="88" customWidth="1"/>
    <col min="15620" max="15620" width="6.109375" style="88" customWidth="1"/>
    <col min="15621" max="15621" width="2.6640625" style="88" customWidth="1"/>
    <col min="15622" max="15622" width="0" style="88" hidden="1" customWidth="1"/>
    <col min="15623" max="15623" width="5.6640625" style="88" customWidth="1"/>
    <col min="15624" max="15624" width="32.33203125" style="88" customWidth="1"/>
    <col min="15625" max="15625" width="9.6640625" style="88" customWidth="1"/>
    <col min="15626" max="15628" width="6.33203125" style="88" customWidth="1"/>
    <col min="15629" max="15630" width="7.33203125" style="88" customWidth="1"/>
    <col min="15631" max="15872" width="9.33203125" style="88"/>
    <col min="15873" max="15873" width="3.77734375" style="88" customWidth="1"/>
    <col min="15874" max="15874" width="4.33203125" style="88" customWidth="1"/>
    <col min="15875" max="15875" width="5" style="88" customWidth="1"/>
    <col min="15876" max="15876" width="6.109375" style="88" customWidth="1"/>
    <col min="15877" max="15877" width="2.6640625" style="88" customWidth="1"/>
    <col min="15878" max="15878" width="0" style="88" hidden="1" customWidth="1"/>
    <col min="15879" max="15879" width="5.6640625" style="88" customWidth="1"/>
    <col min="15880" max="15880" width="32.33203125" style="88" customWidth="1"/>
    <col min="15881" max="15881" width="9.6640625" style="88" customWidth="1"/>
    <col min="15882" max="15884" width="6.33203125" style="88" customWidth="1"/>
    <col min="15885" max="15886" width="7.33203125" style="88" customWidth="1"/>
    <col min="15887" max="16128" width="9.33203125" style="88"/>
    <col min="16129" max="16129" width="3.77734375" style="88" customWidth="1"/>
    <col min="16130" max="16130" width="4.33203125" style="88" customWidth="1"/>
    <col min="16131" max="16131" width="5" style="88" customWidth="1"/>
    <col min="16132" max="16132" width="6.109375" style="88" customWidth="1"/>
    <col min="16133" max="16133" width="2.6640625" style="88" customWidth="1"/>
    <col min="16134" max="16134" width="0" style="88" hidden="1" customWidth="1"/>
    <col min="16135" max="16135" width="5.6640625" style="88" customWidth="1"/>
    <col min="16136" max="16136" width="32.33203125" style="88" customWidth="1"/>
    <col min="16137" max="16137" width="9.6640625" style="88" customWidth="1"/>
    <col min="16138" max="16140" width="6.33203125" style="88" customWidth="1"/>
    <col min="16141" max="16142" width="7.33203125" style="88" customWidth="1"/>
    <col min="16143" max="16384" width="9.33203125" style="88"/>
  </cols>
  <sheetData>
    <row r="1" spans="1:14" ht="19.95" customHeight="1" thickBot="1">
      <c r="A1" s="1815" t="s">
        <v>642</v>
      </c>
      <c r="B1" s="1815"/>
      <c r="C1" s="1815"/>
      <c r="D1" s="1815"/>
      <c r="E1" s="1815"/>
      <c r="F1" s="1815"/>
      <c r="G1" s="1815"/>
      <c r="H1" s="1815"/>
      <c r="I1" s="1815"/>
      <c r="J1" s="1815"/>
      <c r="K1" s="1815"/>
      <c r="L1" s="1815"/>
      <c r="M1" s="1815"/>
      <c r="N1" s="1815"/>
    </row>
    <row r="2" spans="1:14" ht="69.900000000000006" customHeight="1" thickBot="1">
      <c r="A2" s="324" t="s">
        <v>1</v>
      </c>
      <c r="B2" s="1817" t="s">
        <v>510</v>
      </c>
      <c r="C2" s="1916"/>
      <c r="D2" s="1916"/>
      <c r="E2" s="1916"/>
      <c r="F2" s="1916"/>
      <c r="G2" s="1917"/>
      <c r="H2" s="320" t="s">
        <v>609</v>
      </c>
      <c r="I2" s="324" t="s">
        <v>511</v>
      </c>
      <c r="J2" s="1918" t="s">
        <v>512</v>
      </c>
      <c r="K2" s="1918"/>
      <c r="L2" s="1918"/>
      <c r="M2" s="1918"/>
      <c r="N2" s="1919"/>
    </row>
    <row r="3" spans="1:14" ht="124.5" customHeight="1" thickBot="1">
      <c r="A3" s="648">
        <v>1</v>
      </c>
      <c r="B3" s="1913" t="s">
        <v>1251</v>
      </c>
      <c r="C3" s="1914"/>
      <c r="D3" s="1914"/>
      <c r="E3" s="1914"/>
      <c r="F3" s="1914"/>
      <c r="G3" s="1914"/>
      <c r="H3" s="649" t="s">
        <v>1260</v>
      </c>
      <c r="I3" s="648">
        <v>13</v>
      </c>
      <c r="J3" s="1914" t="s">
        <v>857</v>
      </c>
      <c r="K3" s="1914"/>
      <c r="L3" s="1914"/>
      <c r="M3" s="1914"/>
      <c r="N3" s="1915"/>
    </row>
    <row r="4" spans="1:14" ht="165.75" customHeight="1" thickBot="1">
      <c r="A4" s="648">
        <v>2</v>
      </c>
      <c r="B4" s="1913" t="s">
        <v>1252</v>
      </c>
      <c r="C4" s="1914"/>
      <c r="D4" s="1914"/>
      <c r="E4" s="1914"/>
      <c r="F4" s="1914"/>
      <c r="G4" s="1914"/>
      <c r="H4" s="649" t="s">
        <v>1260</v>
      </c>
      <c r="I4" s="650">
        <v>10</v>
      </c>
      <c r="J4" s="1914" t="s">
        <v>1253</v>
      </c>
      <c r="K4" s="1914"/>
      <c r="L4" s="1914"/>
      <c r="M4" s="1914"/>
      <c r="N4" s="1915"/>
    </row>
    <row r="5" spans="1:14" ht="152.25" customHeight="1" thickBot="1">
      <c r="A5" s="648">
        <v>3</v>
      </c>
      <c r="B5" s="1913" t="s">
        <v>1254</v>
      </c>
      <c r="C5" s="1914"/>
      <c r="D5" s="1914"/>
      <c r="E5" s="1914"/>
      <c r="F5" s="1914"/>
      <c r="G5" s="1914"/>
      <c r="H5" s="649" t="s">
        <v>1260</v>
      </c>
      <c r="I5" s="650">
        <v>11</v>
      </c>
      <c r="J5" s="1914" t="s">
        <v>934</v>
      </c>
      <c r="K5" s="1914"/>
      <c r="L5" s="1914"/>
      <c r="M5" s="1914"/>
      <c r="N5" s="1915"/>
    </row>
    <row r="6" spans="1:14" ht="71.25" customHeight="1" thickBot="1">
      <c r="A6" s="648">
        <v>4</v>
      </c>
      <c r="B6" s="1913" t="s">
        <v>1255</v>
      </c>
      <c r="C6" s="1914"/>
      <c r="D6" s="1914"/>
      <c r="E6" s="1914"/>
      <c r="F6" s="1914"/>
      <c r="G6" s="1914"/>
      <c r="H6" s="649" t="s">
        <v>1260</v>
      </c>
      <c r="I6" s="650">
        <v>13</v>
      </c>
      <c r="J6" s="1914" t="s">
        <v>948</v>
      </c>
      <c r="K6" s="1914"/>
      <c r="L6" s="1914"/>
      <c r="M6" s="1914"/>
      <c r="N6" s="1915"/>
    </row>
    <row r="7" spans="1:14" ht="190.5" customHeight="1" thickBot="1">
      <c r="A7" s="648">
        <v>5</v>
      </c>
      <c r="B7" s="1913" t="s">
        <v>1256</v>
      </c>
      <c r="C7" s="1914"/>
      <c r="D7" s="1914"/>
      <c r="E7" s="1914"/>
      <c r="F7" s="1914"/>
      <c r="G7" s="1914"/>
      <c r="H7" s="649" t="s">
        <v>1260</v>
      </c>
      <c r="I7" s="650">
        <v>7</v>
      </c>
      <c r="J7" s="1914" t="s">
        <v>997</v>
      </c>
      <c r="K7" s="1914"/>
      <c r="L7" s="1914"/>
      <c r="M7" s="1914"/>
      <c r="N7" s="1915"/>
    </row>
    <row r="8" spans="1:14" ht="168" customHeight="1" thickBot="1">
      <c r="A8" s="648">
        <v>6</v>
      </c>
      <c r="B8" s="1913" t="s">
        <v>1257</v>
      </c>
      <c r="C8" s="1914"/>
      <c r="D8" s="1914"/>
      <c r="E8" s="1914"/>
      <c r="F8" s="1914"/>
      <c r="G8" s="1915"/>
      <c r="H8" s="649" t="s">
        <v>1258</v>
      </c>
      <c r="I8" s="650">
        <v>3</v>
      </c>
      <c r="J8" s="1913" t="s">
        <v>1086</v>
      </c>
      <c r="K8" s="1914"/>
      <c r="L8" s="1914"/>
      <c r="M8" s="1914"/>
      <c r="N8" s="1915"/>
    </row>
    <row r="9" spans="1:14" ht="175.5" customHeight="1" thickBot="1">
      <c r="A9" s="648">
        <v>7</v>
      </c>
      <c r="B9" s="1913" t="s">
        <v>1259</v>
      </c>
      <c r="C9" s="1914"/>
      <c r="D9" s="1914"/>
      <c r="E9" s="1914"/>
      <c r="F9" s="1914"/>
      <c r="G9" s="1914"/>
      <c r="H9" s="649" t="s">
        <v>1260</v>
      </c>
      <c r="I9" s="650">
        <v>14</v>
      </c>
      <c r="J9" s="1914" t="s">
        <v>1037</v>
      </c>
      <c r="K9" s="1914"/>
      <c r="L9" s="1914"/>
      <c r="M9" s="1914"/>
      <c r="N9" s="1915"/>
    </row>
    <row r="10" spans="1:14" ht="34.5" customHeight="1" thickBot="1">
      <c r="A10" s="1817" t="s">
        <v>646</v>
      </c>
      <c r="B10" s="1818"/>
      <c r="C10" s="1818"/>
      <c r="D10" s="1818"/>
      <c r="E10" s="1818"/>
      <c r="F10" s="1818"/>
      <c r="G10" s="1818"/>
      <c r="H10" s="1818"/>
      <c r="I10" s="1818"/>
      <c r="J10" s="1818"/>
      <c r="K10" s="1818"/>
      <c r="L10" s="1920"/>
      <c r="M10" s="1921">
        <v>7</v>
      </c>
      <c r="N10" s="1922"/>
    </row>
    <row r="11" spans="1:14" ht="33.75" customHeight="1"/>
    <row r="12" spans="1:14" ht="33.75" customHeight="1">
      <c r="A12" s="227"/>
      <c r="B12" s="227"/>
      <c r="C12" s="227"/>
      <c r="D12" s="227"/>
      <c r="E12" s="227"/>
      <c r="F12" s="227"/>
      <c r="G12" s="227"/>
      <c r="H12" s="227"/>
      <c r="I12" s="227"/>
      <c r="J12" s="227"/>
      <c r="K12" s="227"/>
      <c r="L12" s="227"/>
      <c r="M12" s="227"/>
      <c r="N12" s="227"/>
    </row>
    <row r="13" spans="1:14" ht="36" customHeight="1">
      <c r="A13" s="239"/>
      <c r="B13" s="239"/>
      <c r="C13" s="239"/>
      <c r="D13" s="239"/>
      <c r="E13" s="239"/>
      <c r="F13" s="239"/>
      <c r="G13" s="239"/>
      <c r="H13" s="239"/>
      <c r="I13" s="239"/>
      <c r="J13" s="239"/>
      <c r="K13" s="239"/>
      <c r="L13" s="239"/>
      <c r="M13" s="239"/>
      <c r="N13" s="239"/>
    </row>
    <row r="14" spans="1:14" ht="36" customHeight="1">
      <c r="A14" s="239"/>
      <c r="B14" s="239"/>
      <c r="C14" s="239"/>
      <c r="D14" s="239"/>
      <c r="E14" s="239"/>
      <c r="F14" s="239"/>
      <c r="G14" s="239"/>
      <c r="H14" s="239"/>
      <c r="I14" s="239"/>
      <c r="J14" s="239"/>
      <c r="K14" s="239"/>
      <c r="L14" s="239"/>
      <c r="M14" s="239"/>
      <c r="N14" s="239"/>
    </row>
    <row r="15" spans="1:14" ht="37.5" customHeight="1">
      <c r="A15" s="239"/>
      <c r="B15" s="239"/>
      <c r="C15" s="239"/>
      <c r="D15" s="239"/>
      <c r="E15" s="239"/>
      <c r="F15" s="239"/>
      <c r="G15" s="239"/>
      <c r="H15" s="239"/>
      <c r="I15" s="239"/>
      <c r="J15" s="239"/>
      <c r="K15" s="239"/>
      <c r="L15" s="239"/>
      <c r="M15" s="239"/>
      <c r="N15" s="239"/>
    </row>
    <row r="16" spans="1:14" ht="34.5" customHeight="1">
      <c r="A16" s="239"/>
      <c r="B16" s="239"/>
      <c r="C16" s="239"/>
      <c r="D16" s="239"/>
      <c r="E16" s="239"/>
      <c r="F16" s="239"/>
      <c r="G16" s="239"/>
      <c r="H16" s="239"/>
      <c r="I16" s="239"/>
      <c r="J16" s="239"/>
      <c r="K16" s="239"/>
      <c r="L16" s="239"/>
      <c r="M16" s="239"/>
      <c r="N16" s="239"/>
    </row>
    <row r="17" spans="1:14" ht="34.5" customHeight="1">
      <c r="A17" s="239"/>
      <c r="B17" s="239"/>
      <c r="C17" s="239"/>
      <c r="D17" s="239"/>
      <c r="E17" s="239"/>
      <c r="F17" s="239"/>
      <c r="G17" s="239"/>
      <c r="H17" s="239"/>
      <c r="I17" s="239"/>
      <c r="J17" s="239"/>
      <c r="K17" s="239"/>
      <c r="L17" s="239"/>
      <c r="M17" s="239"/>
      <c r="N17" s="239"/>
    </row>
    <row r="18" spans="1:14" ht="20.100000000000001" customHeight="1"/>
    <row r="20" spans="1:14" s="227" customFormat="1" ht="22.2" customHeight="1">
      <c r="A20" s="88"/>
      <c r="B20" s="88"/>
      <c r="C20" s="88"/>
      <c r="D20" s="88"/>
      <c r="E20" s="88"/>
      <c r="F20" s="88"/>
      <c r="G20" s="88"/>
      <c r="H20" s="88"/>
      <c r="I20" s="88"/>
      <c r="J20" s="88"/>
      <c r="K20" s="88"/>
      <c r="L20" s="88"/>
      <c r="M20" s="88"/>
      <c r="N20" s="88"/>
    </row>
    <row r="21" spans="1:14" s="239" customFormat="1" ht="30" customHeight="1">
      <c r="A21" s="88"/>
      <c r="B21" s="88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</row>
    <row r="22" spans="1:14" s="239" customFormat="1" ht="102" customHeight="1">
      <c r="A22" s="88"/>
      <c r="B22" s="88"/>
      <c r="C22" s="88"/>
      <c r="D22" s="88"/>
      <c r="E22" s="88"/>
      <c r="F22" s="88"/>
      <c r="G22" s="88"/>
      <c r="H22" s="88"/>
      <c r="I22" s="88"/>
      <c r="J22" s="88"/>
      <c r="K22" s="88"/>
      <c r="L22" s="88"/>
      <c r="M22" s="88"/>
      <c r="N22" s="88"/>
    </row>
    <row r="23" spans="1:14" s="239" customFormat="1" ht="102" customHeight="1">
      <c r="A23" s="88"/>
      <c r="B23" s="88"/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</row>
    <row r="24" spans="1:14" s="239" customFormat="1" ht="102" customHeight="1">
      <c r="A24" s="88"/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</row>
    <row r="25" spans="1:14" s="239" customFormat="1" ht="102" customHeight="1">
      <c r="A25" s="88"/>
      <c r="B25" s="88"/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/>
    </row>
  </sheetData>
  <mergeCells count="19">
    <mergeCell ref="A10:L10"/>
    <mergeCell ref="M10:N10"/>
    <mergeCell ref="B8:G8"/>
    <mergeCell ref="J8:N8"/>
    <mergeCell ref="B9:G9"/>
    <mergeCell ref="J9:N9"/>
    <mergeCell ref="B5:G5"/>
    <mergeCell ref="J5:N5"/>
    <mergeCell ref="B6:G6"/>
    <mergeCell ref="J6:N6"/>
    <mergeCell ref="B7:G7"/>
    <mergeCell ref="J7:N7"/>
    <mergeCell ref="B4:G4"/>
    <mergeCell ref="J4:N4"/>
    <mergeCell ref="A1:N1"/>
    <mergeCell ref="B2:G2"/>
    <mergeCell ref="J2:N2"/>
    <mergeCell ref="B3:G3"/>
    <mergeCell ref="J3:N3"/>
  </mergeCells>
  <printOptions horizontalCentered="1"/>
  <pageMargins left="0.5" right="0.5" top="0.5" bottom="0.5" header="0.25" footer="0.25"/>
  <pageSetup paperSize="9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>
  <sheetPr codeName="Sheet33"/>
  <dimension ref="A1:M15"/>
  <sheetViews>
    <sheetView workbookViewId="0">
      <selection activeCell="V12" sqref="V12"/>
    </sheetView>
  </sheetViews>
  <sheetFormatPr defaultRowHeight="13.2"/>
  <cols>
    <col min="1" max="1" width="4.33203125" style="88" customWidth="1"/>
    <col min="2" max="2" width="44.6640625" style="88" customWidth="1"/>
    <col min="3" max="13" width="4.77734375" style="88" customWidth="1"/>
    <col min="14" max="256" width="9.33203125" style="88"/>
    <col min="257" max="257" width="4.33203125" style="88" customWidth="1"/>
    <col min="258" max="258" width="55.77734375" style="88" customWidth="1"/>
    <col min="259" max="269" width="4.77734375" style="88" customWidth="1"/>
    <col min="270" max="512" width="9.33203125" style="88"/>
    <col min="513" max="513" width="4.33203125" style="88" customWidth="1"/>
    <col min="514" max="514" width="55.77734375" style="88" customWidth="1"/>
    <col min="515" max="525" width="4.77734375" style="88" customWidth="1"/>
    <col min="526" max="768" width="9.33203125" style="88"/>
    <col min="769" max="769" width="4.33203125" style="88" customWidth="1"/>
    <col min="770" max="770" width="55.77734375" style="88" customWidth="1"/>
    <col min="771" max="781" width="4.77734375" style="88" customWidth="1"/>
    <col min="782" max="1024" width="9.33203125" style="88"/>
    <col min="1025" max="1025" width="4.33203125" style="88" customWidth="1"/>
    <col min="1026" max="1026" width="55.77734375" style="88" customWidth="1"/>
    <col min="1027" max="1037" width="4.77734375" style="88" customWidth="1"/>
    <col min="1038" max="1280" width="9.33203125" style="88"/>
    <col min="1281" max="1281" width="4.33203125" style="88" customWidth="1"/>
    <col min="1282" max="1282" width="55.77734375" style="88" customWidth="1"/>
    <col min="1283" max="1293" width="4.77734375" style="88" customWidth="1"/>
    <col min="1294" max="1536" width="9.33203125" style="88"/>
    <col min="1537" max="1537" width="4.33203125" style="88" customWidth="1"/>
    <col min="1538" max="1538" width="55.77734375" style="88" customWidth="1"/>
    <col min="1539" max="1549" width="4.77734375" style="88" customWidth="1"/>
    <col min="1550" max="1792" width="9.33203125" style="88"/>
    <col min="1793" max="1793" width="4.33203125" style="88" customWidth="1"/>
    <col min="1794" max="1794" width="55.77734375" style="88" customWidth="1"/>
    <col min="1795" max="1805" width="4.77734375" style="88" customWidth="1"/>
    <col min="1806" max="2048" width="9.33203125" style="88"/>
    <col min="2049" max="2049" width="4.33203125" style="88" customWidth="1"/>
    <col min="2050" max="2050" width="55.77734375" style="88" customWidth="1"/>
    <col min="2051" max="2061" width="4.77734375" style="88" customWidth="1"/>
    <col min="2062" max="2304" width="9.33203125" style="88"/>
    <col min="2305" max="2305" width="4.33203125" style="88" customWidth="1"/>
    <col min="2306" max="2306" width="55.77734375" style="88" customWidth="1"/>
    <col min="2307" max="2317" width="4.77734375" style="88" customWidth="1"/>
    <col min="2318" max="2560" width="9.33203125" style="88"/>
    <col min="2561" max="2561" width="4.33203125" style="88" customWidth="1"/>
    <col min="2562" max="2562" width="55.77734375" style="88" customWidth="1"/>
    <col min="2563" max="2573" width="4.77734375" style="88" customWidth="1"/>
    <col min="2574" max="2816" width="9.33203125" style="88"/>
    <col min="2817" max="2817" width="4.33203125" style="88" customWidth="1"/>
    <col min="2818" max="2818" width="55.77734375" style="88" customWidth="1"/>
    <col min="2819" max="2829" width="4.77734375" style="88" customWidth="1"/>
    <col min="2830" max="3072" width="9.33203125" style="88"/>
    <col min="3073" max="3073" width="4.33203125" style="88" customWidth="1"/>
    <col min="3074" max="3074" width="55.77734375" style="88" customWidth="1"/>
    <col min="3075" max="3085" width="4.77734375" style="88" customWidth="1"/>
    <col min="3086" max="3328" width="9.33203125" style="88"/>
    <col min="3329" max="3329" width="4.33203125" style="88" customWidth="1"/>
    <col min="3330" max="3330" width="55.77734375" style="88" customWidth="1"/>
    <col min="3331" max="3341" width="4.77734375" style="88" customWidth="1"/>
    <col min="3342" max="3584" width="9.33203125" style="88"/>
    <col min="3585" max="3585" width="4.33203125" style="88" customWidth="1"/>
    <col min="3586" max="3586" width="55.77734375" style="88" customWidth="1"/>
    <col min="3587" max="3597" width="4.77734375" style="88" customWidth="1"/>
    <col min="3598" max="3840" width="9.33203125" style="88"/>
    <col min="3841" max="3841" width="4.33203125" style="88" customWidth="1"/>
    <col min="3842" max="3842" width="55.77734375" style="88" customWidth="1"/>
    <col min="3843" max="3853" width="4.77734375" style="88" customWidth="1"/>
    <col min="3854" max="4096" width="9.33203125" style="88"/>
    <col min="4097" max="4097" width="4.33203125" style="88" customWidth="1"/>
    <col min="4098" max="4098" width="55.77734375" style="88" customWidth="1"/>
    <col min="4099" max="4109" width="4.77734375" style="88" customWidth="1"/>
    <col min="4110" max="4352" width="9.33203125" style="88"/>
    <col min="4353" max="4353" width="4.33203125" style="88" customWidth="1"/>
    <col min="4354" max="4354" width="55.77734375" style="88" customWidth="1"/>
    <col min="4355" max="4365" width="4.77734375" style="88" customWidth="1"/>
    <col min="4366" max="4608" width="9.33203125" style="88"/>
    <col min="4609" max="4609" width="4.33203125" style="88" customWidth="1"/>
    <col min="4610" max="4610" width="55.77734375" style="88" customWidth="1"/>
    <col min="4611" max="4621" width="4.77734375" style="88" customWidth="1"/>
    <col min="4622" max="4864" width="9.33203125" style="88"/>
    <col min="4865" max="4865" width="4.33203125" style="88" customWidth="1"/>
    <col min="4866" max="4866" width="55.77734375" style="88" customWidth="1"/>
    <col min="4867" max="4877" width="4.77734375" style="88" customWidth="1"/>
    <col min="4878" max="5120" width="9.33203125" style="88"/>
    <col min="5121" max="5121" width="4.33203125" style="88" customWidth="1"/>
    <col min="5122" max="5122" width="55.77734375" style="88" customWidth="1"/>
    <col min="5123" max="5133" width="4.77734375" style="88" customWidth="1"/>
    <col min="5134" max="5376" width="9.33203125" style="88"/>
    <col min="5377" max="5377" width="4.33203125" style="88" customWidth="1"/>
    <col min="5378" max="5378" width="55.77734375" style="88" customWidth="1"/>
    <col min="5379" max="5389" width="4.77734375" style="88" customWidth="1"/>
    <col min="5390" max="5632" width="9.33203125" style="88"/>
    <col min="5633" max="5633" width="4.33203125" style="88" customWidth="1"/>
    <col min="5634" max="5634" width="55.77734375" style="88" customWidth="1"/>
    <col min="5635" max="5645" width="4.77734375" style="88" customWidth="1"/>
    <col min="5646" max="5888" width="9.33203125" style="88"/>
    <col min="5889" max="5889" width="4.33203125" style="88" customWidth="1"/>
    <col min="5890" max="5890" width="55.77734375" style="88" customWidth="1"/>
    <col min="5891" max="5901" width="4.77734375" style="88" customWidth="1"/>
    <col min="5902" max="6144" width="9.33203125" style="88"/>
    <col min="6145" max="6145" width="4.33203125" style="88" customWidth="1"/>
    <col min="6146" max="6146" width="55.77734375" style="88" customWidth="1"/>
    <col min="6147" max="6157" width="4.77734375" style="88" customWidth="1"/>
    <col min="6158" max="6400" width="9.33203125" style="88"/>
    <col min="6401" max="6401" width="4.33203125" style="88" customWidth="1"/>
    <col min="6402" max="6402" width="55.77734375" style="88" customWidth="1"/>
    <col min="6403" max="6413" width="4.77734375" style="88" customWidth="1"/>
    <col min="6414" max="6656" width="9.33203125" style="88"/>
    <col min="6657" max="6657" width="4.33203125" style="88" customWidth="1"/>
    <col min="6658" max="6658" width="55.77734375" style="88" customWidth="1"/>
    <col min="6659" max="6669" width="4.77734375" style="88" customWidth="1"/>
    <col min="6670" max="6912" width="9.33203125" style="88"/>
    <col min="6913" max="6913" width="4.33203125" style="88" customWidth="1"/>
    <col min="6914" max="6914" width="55.77734375" style="88" customWidth="1"/>
    <col min="6915" max="6925" width="4.77734375" style="88" customWidth="1"/>
    <col min="6926" max="7168" width="9.33203125" style="88"/>
    <col min="7169" max="7169" width="4.33203125" style="88" customWidth="1"/>
    <col min="7170" max="7170" width="55.77734375" style="88" customWidth="1"/>
    <col min="7171" max="7181" width="4.77734375" style="88" customWidth="1"/>
    <col min="7182" max="7424" width="9.33203125" style="88"/>
    <col min="7425" max="7425" width="4.33203125" style="88" customWidth="1"/>
    <col min="7426" max="7426" width="55.77734375" style="88" customWidth="1"/>
    <col min="7427" max="7437" width="4.77734375" style="88" customWidth="1"/>
    <col min="7438" max="7680" width="9.33203125" style="88"/>
    <col min="7681" max="7681" width="4.33203125" style="88" customWidth="1"/>
    <col min="7682" max="7682" width="55.77734375" style="88" customWidth="1"/>
    <col min="7683" max="7693" width="4.77734375" style="88" customWidth="1"/>
    <col min="7694" max="7936" width="9.33203125" style="88"/>
    <col min="7937" max="7937" width="4.33203125" style="88" customWidth="1"/>
    <col min="7938" max="7938" width="55.77734375" style="88" customWidth="1"/>
    <col min="7939" max="7949" width="4.77734375" style="88" customWidth="1"/>
    <col min="7950" max="8192" width="9.33203125" style="88"/>
    <col min="8193" max="8193" width="4.33203125" style="88" customWidth="1"/>
    <col min="8194" max="8194" width="55.77734375" style="88" customWidth="1"/>
    <col min="8195" max="8205" width="4.77734375" style="88" customWidth="1"/>
    <col min="8206" max="8448" width="9.33203125" style="88"/>
    <col min="8449" max="8449" width="4.33203125" style="88" customWidth="1"/>
    <col min="8450" max="8450" width="55.77734375" style="88" customWidth="1"/>
    <col min="8451" max="8461" width="4.77734375" style="88" customWidth="1"/>
    <col min="8462" max="8704" width="9.33203125" style="88"/>
    <col min="8705" max="8705" width="4.33203125" style="88" customWidth="1"/>
    <col min="8706" max="8706" width="55.77734375" style="88" customWidth="1"/>
    <col min="8707" max="8717" width="4.77734375" style="88" customWidth="1"/>
    <col min="8718" max="8960" width="9.33203125" style="88"/>
    <col min="8961" max="8961" width="4.33203125" style="88" customWidth="1"/>
    <col min="8962" max="8962" width="55.77734375" style="88" customWidth="1"/>
    <col min="8963" max="8973" width="4.77734375" style="88" customWidth="1"/>
    <col min="8974" max="9216" width="9.33203125" style="88"/>
    <col min="9217" max="9217" width="4.33203125" style="88" customWidth="1"/>
    <col min="9218" max="9218" width="55.77734375" style="88" customWidth="1"/>
    <col min="9219" max="9229" width="4.77734375" style="88" customWidth="1"/>
    <col min="9230" max="9472" width="9.33203125" style="88"/>
    <col min="9473" max="9473" width="4.33203125" style="88" customWidth="1"/>
    <col min="9474" max="9474" width="55.77734375" style="88" customWidth="1"/>
    <col min="9475" max="9485" width="4.77734375" style="88" customWidth="1"/>
    <col min="9486" max="9728" width="9.33203125" style="88"/>
    <col min="9729" max="9729" width="4.33203125" style="88" customWidth="1"/>
    <col min="9730" max="9730" width="55.77734375" style="88" customWidth="1"/>
    <col min="9731" max="9741" width="4.77734375" style="88" customWidth="1"/>
    <col min="9742" max="9984" width="9.33203125" style="88"/>
    <col min="9985" max="9985" width="4.33203125" style="88" customWidth="1"/>
    <col min="9986" max="9986" width="55.77734375" style="88" customWidth="1"/>
    <col min="9987" max="9997" width="4.77734375" style="88" customWidth="1"/>
    <col min="9998" max="10240" width="9.33203125" style="88"/>
    <col min="10241" max="10241" width="4.33203125" style="88" customWidth="1"/>
    <col min="10242" max="10242" width="55.77734375" style="88" customWidth="1"/>
    <col min="10243" max="10253" width="4.77734375" style="88" customWidth="1"/>
    <col min="10254" max="10496" width="9.33203125" style="88"/>
    <col min="10497" max="10497" width="4.33203125" style="88" customWidth="1"/>
    <col min="10498" max="10498" width="55.77734375" style="88" customWidth="1"/>
    <col min="10499" max="10509" width="4.77734375" style="88" customWidth="1"/>
    <col min="10510" max="10752" width="9.33203125" style="88"/>
    <col min="10753" max="10753" width="4.33203125" style="88" customWidth="1"/>
    <col min="10754" max="10754" width="55.77734375" style="88" customWidth="1"/>
    <col min="10755" max="10765" width="4.77734375" style="88" customWidth="1"/>
    <col min="10766" max="11008" width="9.33203125" style="88"/>
    <col min="11009" max="11009" width="4.33203125" style="88" customWidth="1"/>
    <col min="11010" max="11010" width="55.77734375" style="88" customWidth="1"/>
    <col min="11011" max="11021" width="4.77734375" style="88" customWidth="1"/>
    <col min="11022" max="11264" width="9.33203125" style="88"/>
    <col min="11265" max="11265" width="4.33203125" style="88" customWidth="1"/>
    <col min="11266" max="11266" width="55.77734375" style="88" customWidth="1"/>
    <col min="11267" max="11277" width="4.77734375" style="88" customWidth="1"/>
    <col min="11278" max="11520" width="9.33203125" style="88"/>
    <col min="11521" max="11521" width="4.33203125" style="88" customWidth="1"/>
    <col min="11522" max="11522" width="55.77734375" style="88" customWidth="1"/>
    <col min="11523" max="11533" width="4.77734375" style="88" customWidth="1"/>
    <col min="11534" max="11776" width="9.33203125" style="88"/>
    <col min="11777" max="11777" width="4.33203125" style="88" customWidth="1"/>
    <col min="11778" max="11778" width="55.77734375" style="88" customWidth="1"/>
    <col min="11779" max="11789" width="4.77734375" style="88" customWidth="1"/>
    <col min="11790" max="12032" width="9.33203125" style="88"/>
    <col min="12033" max="12033" width="4.33203125" style="88" customWidth="1"/>
    <col min="12034" max="12034" width="55.77734375" style="88" customWidth="1"/>
    <col min="12035" max="12045" width="4.77734375" style="88" customWidth="1"/>
    <col min="12046" max="12288" width="9.33203125" style="88"/>
    <col min="12289" max="12289" width="4.33203125" style="88" customWidth="1"/>
    <col min="12290" max="12290" width="55.77734375" style="88" customWidth="1"/>
    <col min="12291" max="12301" width="4.77734375" style="88" customWidth="1"/>
    <col min="12302" max="12544" width="9.33203125" style="88"/>
    <col min="12545" max="12545" width="4.33203125" style="88" customWidth="1"/>
    <col min="12546" max="12546" width="55.77734375" style="88" customWidth="1"/>
    <col min="12547" max="12557" width="4.77734375" style="88" customWidth="1"/>
    <col min="12558" max="12800" width="9.33203125" style="88"/>
    <col min="12801" max="12801" width="4.33203125" style="88" customWidth="1"/>
    <col min="12802" max="12802" width="55.77734375" style="88" customWidth="1"/>
    <col min="12803" max="12813" width="4.77734375" style="88" customWidth="1"/>
    <col min="12814" max="13056" width="9.33203125" style="88"/>
    <col min="13057" max="13057" width="4.33203125" style="88" customWidth="1"/>
    <col min="13058" max="13058" width="55.77734375" style="88" customWidth="1"/>
    <col min="13059" max="13069" width="4.77734375" style="88" customWidth="1"/>
    <col min="13070" max="13312" width="9.33203125" style="88"/>
    <col min="13313" max="13313" width="4.33203125" style="88" customWidth="1"/>
    <col min="13314" max="13314" width="55.77734375" style="88" customWidth="1"/>
    <col min="13315" max="13325" width="4.77734375" style="88" customWidth="1"/>
    <col min="13326" max="13568" width="9.33203125" style="88"/>
    <col min="13569" max="13569" width="4.33203125" style="88" customWidth="1"/>
    <col min="13570" max="13570" width="55.77734375" style="88" customWidth="1"/>
    <col min="13571" max="13581" width="4.77734375" style="88" customWidth="1"/>
    <col min="13582" max="13824" width="9.33203125" style="88"/>
    <col min="13825" max="13825" width="4.33203125" style="88" customWidth="1"/>
    <col min="13826" max="13826" width="55.77734375" style="88" customWidth="1"/>
    <col min="13827" max="13837" width="4.77734375" style="88" customWidth="1"/>
    <col min="13838" max="14080" width="9.33203125" style="88"/>
    <col min="14081" max="14081" width="4.33203125" style="88" customWidth="1"/>
    <col min="14082" max="14082" width="55.77734375" style="88" customWidth="1"/>
    <col min="14083" max="14093" width="4.77734375" style="88" customWidth="1"/>
    <col min="14094" max="14336" width="9.33203125" style="88"/>
    <col min="14337" max="14337" width="4.33203125" style="88" customWidth="1"/>
    <col min="14338" max="14338" width="55.77734375" style="88" customWidth="1"/>
    <col min="14339" max="14349" width="4.77734375" style="88" customWidth="1"/>
    <col min="14350" max="14592" width="9.33203125" style="88"/>
    <col min="14593" max="14593" width="4.33203125" style="88" customWidth="1"/>
    <col min="14594" max="14594" width="55.77734375" style="88" customWidth="1"/>
    <col min="14595" max="14605" width="4.77734375" style="88" customWidth="1"/>
    <col min="14606" max="14848" width="9.33203125" style="88"/>
    <col min="14849" max="14849" width="4.33203125" style="88" customWidth="1"/>
    <col min="14850" max="14850" width="55.77734375" style="88" customWidth="1"/>
    <col min="14851" max="14861" width="4.77734375" style="88" customWidth="1"/>
    <col min="14862" max="15104" width="9.33203125" style="88"/>
    <col min="15105" max="15105" width="4.33203125" style="88" customWidth="1"/>
    <col min="15106" max="15106" width="55.77734375" style="88" customWidth="1"/>
    <col min="15107" max="15117" width="4.77734375" style="88" customWidth="1"/>
    <col min="15118" max="15360" width="9.33203125" style="88"/>
    <col min="15361" max="15361" width="4.33203125" style="88" customWidth="1"/>
    <col min="15362" max="15362" width="55.77734375" style="88" customWidth="1"/>
    <col min="15363" max="15373" width="4.77734375" style="88" customWidth="1"/>
    <col min="15374" max="15616" width="9.33203125" style="88"/>
    <col min="15617" max="15617" width="4.33203125" style="88" customWidth="1"/>
    <col min="15618" max="15618" width="55.77734375" style="88" customWidth="1"/>
    <col min="15619" max="15629" width="4.77734375" style="88" customWidth="1"/>
    <col min="15630" max="15872" width="9.33203125" style="88"/>
    <col min="15873" max="15873" width="4.33203125" style="88" customWidth="1"/>
    <col min="15874" max="15874" width="55.77734375" style="88" customWidth="1"/>
    <col min="15875" max="15885" width="4.77734375" style="88" customWidth="1"/>
    <col min="15886" max="16128" width="9.33203125" style="88"/>
    <col min="16129" max="16129" width="4.33203125" style="88" customWidth="1"/>
    <col min="16130" max="16130" width="55.77734375" style="88" customWidth="1"/>
    <col min="16131" max="16141" width="4.77734375" style="88" customWidth="1"/>
    <col min="16142" max="16384" width="9.33203125" style="88"/>
  </cols>
  <sheetData>
    <row r="1" spans="1:13" s="227" customFormat="1" ht="22.2" customHeight="1" thickBot="1">
      <c r="A1" s="1865" t="s">
        <v>641</v>
      </c>
      <c r="B1" s="1865"/>
      <c r="C1" s="1865"/>
      <c r="D1" s="1865"/>
      <c r="E1" s="1865"/>
      <c r="F1" s="1865"/>
      <c r="G1" s="1865"/>
      <c r="H1" s="1865"/>
      <c r="I1" s="1865"/>
      <c r="J1" s="1865"/>
      <c r="K1" s="1865"/>
      <c r="L1" s="1865"/>
      <c r="M1" s="1865"/>
    </row>
    <row r="2" spans="1:13" ht="20.100000000000001" customHeight="1" thickBot="1">
      <c r="A2" s="1866" t="s">
        <v>284</v>
      </c>
      <c r="B2" s="1867"/>
      <c r="C2" s="1925" t="s">
        <v>283</v>
      </c>
      <c r="D2" s="1926"/>
      <c r="E2" s="1926"/>
      <c r="F2" s="1926"/>
      <c r="G2" s="1926"/>
      <c r="H2" s="1926"/>
      <c r="I2" s="1926"/>
      <c r="J2" s="1926"/>
      <c r="K2" s="1926"/>
      <c r="L2" s="1926"/>
      <c r="M2" s="1927"/>
    </row>
    <row r="3" spans="1:13" ht="20.100000000000001" customHeight="1" thickBot="1">
      <c r="A3" s="1868"/>
      <c r="B3" s="1869"/>
      <c r="C3" s="520" t="s">
        <v>261</v>
      </c>
      <c r="D3" s="521" t="s">
        <v>262</v>
      </c>
      <c r="E3" s="521" t="s">
        <v>263</v>
      </c>
      <c r="F3" s="521" t="s">
        <v>264</v>
      </c>
      <c r="G3" s="521" t="s">
        <v>255</v>
      </c>
      <c r="H3" s="521" t="s">
        <v>256</v>
      </c>
      <c r="I3" s="521" t="s">
        <v>257</v>
      </c>
      <c r="J3" s="521" t="s">
        <v>258</v>
      </c>
      <c r="K3" s="521" t="s">
        <v>259</v>
      </c>
      <c r="L3" s="521" t="s">
        <v>265</v>
      </c>
      <c r="M3" s="522" t="s">
        <v>266</v>
      </c>
    </row>
    <row r="4" spans="1:13" ht="24" customHeight="1">
      <c r="A4" s="1928"/>
      <c r="B4" s="1929"/>
      <c r="C4" s="229"/>
      <c r="D4" s="230"/>
      <c r="E4" s="230"/>
      <c r="F4" s="230"/>
      <c r="G4" s="230"/>
      <c r="H4" s="230"/>
      <c r="I4" s="230"/>
      <c r="J4" s="230"/>
      <c r="K4" s="230"/>
      <c r="L4" s="230"/>
      <c r="M4" s="225"/>
    </row>
    <row r="5" spans="1:13" ht="24" customHeight="1">
      <c r="A5" s="1923"/>
      <c r="B5" s="1924"/>
      <c r="C5" s="231"/>
      <c r="D5" s="232"/>
      <c r="E5" s="232"/>
      <c r="F5" s="232"/>
      <c r="G5" s="232"/>
      <c r="H5" s="232"/>
      <c r="I5" s="232"/>
      <c r="J5" s="232"/>
      <c r="K5" s="232"/>
      <c r="L5" s="232"/>
      <c r="M5" s="226"/>
    </row>
    <row r="6" spans="1:13" ht="24" customHeight="1">
      <c r="A6" s="1923"/>
      <c r="B6" s="1924"/>
      <c r="C6" s="231"/>
      <c r="D6" s="232"/>
      <c r="E6" s="232"/>
      <c r="F6" s="232"/>
      <c r="G6" s="232"/>
      <c r="H6" s="232"/>
      <c r="I6" s="232"/>
      <c r="J6" s="232"/>
      <c r="K6" s="232"/>
      <c r="L6" s="232"/>
      <c r="M6" s="226"/>
    </row>
    <row r="7" spans="1:13" ht="24" customHeight="1">
      <c r="A7" s="1923"/>
      <c r="B7" s="1924"/>
      <c r="C7" s="231"/>
      <c r="D7" s="232"/>
      <c r="E7" s="232"/>
      <c r="F7" s="232"/>
      <c r="G7" s="232"/>
      <c r="H7" s="232"/>
      <c r="I7" s="232"/>
      <c r="J7" s="232"/>
      <c r="K7" s="232"/>
      <c r="L7" s="232"/>
      <c r="M7" s="226"/>
    </row>
    <row r="8" spans="1:13" ht="24" customHeight="1">
      <c r="A8" s="1923"/>
      <c r="B8" s="1924"/>
      <c r="C8" s="231"/>
      <c r="D8" s="232"/>
      <c r="E8" s="232"/>
      <c r="F8" s="232"/>
      <c r="G8" s="232"/>
      <c r="H8" s="232"/>
      <c r="I8" s="232"/>
      <c r="J8" s="232"/>
      <c r="K8" s="232"/>
      <c r="L8" s="232"/>
      <c r="M8" s="226"/>
    </row>
    <row r="9" spans="1:13" ht="39" customHeight="1">
      <c r="A9" s="1923"/>
      <c r="B9" s="1924"/>
      <c r="C9" s="231"/>
      <c r="D9" s="232"/>
      <c r="E9" s="232"/>
      <c r="F9" s="232"/>
      <c r="G9" s="232"/>
      <c r="H9" s="232"/>
      <c r="I9" s="232"/>
      <c r="J9" s="232"/>
      <c r="K9" s="232"/>
      <c r="L9" s="232"/>
      <c r="M9" s="226"/>
    </row>
    <row r="10" spans="1:13" ht="24" customHeight="1">
      <c r="A10" s="1923"/>
      <c r="B10" s="1924"/>
      <c r="C10" s="231"/>
      <c r="D10" s="232"/>
      <c r="E10" s="232"/>
      <c r="F10" s="232"/>
      <c r="G10" s="232"/>
      <c r="H10" s="232"/>
      <c r="I10" s="232"/>
      <c r="J10" s="232"/>
      <c r="K10" s="232"/>
      <c r="L10" s="232"/>
      <c r="M10" s="226"/>
    </row>
    <row r="11" spans="1:13" ht="24" customHeight="1">
      <c r="A11" s="1923"/>
      <c r="B11" s="1924"/>
      <c r="C11" s="231"/>
      <c r="D11" s="232"/>
      <c r="E11" s="232"/>
      <c r="F11" s="232"/>
      <c r="G11" s="232"/>
      <c r="H11" s="232"/>
      <c r="I11" s="232"/>
      <c r="J11" s="232"/>
      <c r="K11" s="232"/>
      <c r="L11" s="232"/>
      <c r="M11" s="226"/>
    </row>
    <row r="12" spans="1:13" ht="24" customHeight="1">
      <c r="A12" s="1930"/>
      <c r="B12" s="1931"/>
      <c r="C12" s="231"/>
      <c r="D12" s="232"/>
      <c r="E12" s="232"/>
      <c r="F12" s="232"/>
      <c r="G12" s="232"/>
      <c r="H12" s="232"/>
      <c r="I12" s="232"/>
      <c r="J12" s="232"/>
      <c r="K12" s="232"/>
      <c r="L12" s="232"/>
      <c r="M12" s="226"/>
    </row>
    <row r="13" spans="1:13" ht="24" customHeight="1">
      <c r="A13" s="1923"/>
      <c r="B13" s="1924"/>
      <c r="C13" s="231"/>
      <c r="D13" s="232"/>
      <c r="E13" s="232"/>
      <c r="F13" s="232"/>
      <c r="G13" s="232"/>
      <c r="H13" s="232"/>
      <c r="I13" s="232"/>
      <c r="J13" s="232"/>
      <c r="K13" s="232"/>
      <c r="L13" s="232"/>
      <c r="M13" s="226"/>
    </row>
    <row r="14" spans="1:13" ht="24" customHeight="1">
      <c r="A14" s="1923"/>
      <c r="B14" s="1924"/>
      <c r="C14" s="231"/>
      <c r="D14" s="232"/>
      <c r="E14" s="232"/>
      <c r="F14" s="232"/>
      <c r="G14" s="232"/>
      <c r="H14" s="232"/>
      <c r="I14" s="232"/>
      <c r="J14" s="232"/>
      <c r="K14" s="232"/>
      <c r="L14" s="232"/>
      <c r="M14" s="226"/>
    </row>
    <row r="15" spans="1:13" ht="24" customHeight="1">
      <c r="A15" s="1923"/>
      <c r="B15" s="1924"/>
      <c r="C15" s="231"/>
      <c r="D15" s="232"/>
      <c r="E15" s="232"/>
      <c r="F15" s="232"/>
      <c r="G15" s="232"/>
      <c r="H15" s="232"/>
      <c r="I15" s="232"/>
      <c r="J15" s="232"/>
      <c r="K15" s="232"/>
      <c r="L15" s="232"/>
      <c r="M15" s="226"/>
    </row>
  </sheetData>
  <mergeCells count="15">
    <mergeCell ref="A12:B12"/>
    <mergeCell ref="A13:B13"/>
    <mergeCell ref="A14:B14"/>
    <mergeCell ref="A15:B15"/>
    <mergeCell ref="A11:B11"/>
    <mergeCell ref="A1:M1"/>
    <mergeCell ref="C2:M2"/>
    <mergeCell ref="A4:B4"/>
    <mergeCell ref="A5:B5"/>
    <mergeCell ref="A6:B6"/>
    <mergeCell ref="A7:B7"/>
    <mergeCell ref="A8:B8"/>
    <mergeCell ref="A9:B9"/>
    <mergeCell ref="A10:B10"/>
    <mergeCell ref="A2:B3"/>
  </mergeCells>
  <printOptions horizontalCentered="1"/>
  <pageMargins left="0.5" right="0.5" top="0.5" bottom="0.5" header="0.25" footer="0.25"/>
  <pageSetup paperSize="9" orientation="portrait" horizontalDpi="180" verticalDpi="18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>
  <sheetPr codeName="Sheet34"/>
  <dimension ref="A1:Q37"/>
  <sheetViews>
    <sheetView workbookViewId="0">
      <selection activeCell="T7" sqref="T7"/>
    </sheetView>
  </sheetViews>
  <sheetFormatPr defaultRowHeight="13.2"/>
  <cols>
    <col min="1" max="4" width="7.44140625" customWidth="1"/>
    <col min="5" max="5" width="6.6640625" customWidth="1"/>
    <col min="6" max="6" width="2" hidden="1" customWidth="1"/>
    <col min="7" max="17" width="5.77734375" customWidth="1"/>
  </cols>
  <sheetData>
    <row r="1" spans="1:17" ht="16.2" thickBot="1">
      <c r="A1" s="1934" t="s">
        <v>640</v>
      </c>
      <c r="B1" s="1934"/>
      <c r="C1" s="1934"/>
      <c r="D1" s="1934"/>
      <c r="E1" s="1934"/>
      <c r="F1" s="1934"/>
      <c r="G1" s="1934"/>
      <c r="H1" s="1934"/>
      <c r="I1" s="1934"/>
      <c r="J1" s="1934"/>
      <c r="K1" s="1934"/>
      <c r="L1" s="1934"/>
      <c r="M1" s="1934"/>
      <c r="N1" s="1934"/>
      <c r="O1" s="1934"/>
      <c r="P1" s="1934"/>
      <c r="Q1" s="1934"/>
    </row>
    <row r="2" spans="1:17" ht="13.8" thickBot="1">
      <c r="A2" s="1935" t="s">
        <v>284</v>
      </c>
      <c r="B2" s="1936"/>
      <c r="C2" s="1936"/>
      <c r="D2" s="1936"/>
      <c r="E2" s="1936"/>
      <c r="F2" s="1937"/>
      <c r="G2" s="1938" t="s">
        <v>283</v>
      </c>
      <c r="H2" s="1939"/>
      <c r="I2" s="1939"/>
      <c r="J2" s="1939"/>
      <c r="K2" s="1939"/>
      <c r="L2" s="1939"/>
      <c r="M2" s="1939"/>
      <c r="N2" s="1939"/>
      <c r="O2" s="1939"/>
      <c r="P2" s="1939"/>
      <c r="Q2" s="1940"/>
    </row>
    <row r="3" spans="1:17" ht="13.8" thickBot="1">
      <c r="A3" s="1935"/>
      <c r="B3" s="1936"/>
      <c r="C3" s="1936"/>
      <c r="D3" s="1936"/>
      <c r="E3" s="1936"/>
      <c r="F3" s="1937"/>
      <c r="G3" s="616" t="s">
        <v>261</v>
      </c>
      <c r="H3" s="614" t="s">
        <v>262</v>
      </c>
      <c r="I3" s="614" t="s">
        <v>263</v>
      </c>
      <c r="J3" s="614" t="s">
        <v>264</v>
      </c>
      <c r="K3" s="614" t="s">
        <v>255</v>
      </c>
      <c r="L3" s="614" t="s">
        <v>256</v>
      </c>
      <c r="M3" s="614" t="s">
        <v>257</v>
      </c>
      <c r="N3" s="614" t="s">
        <v>258</v>
      </c>
      <c r="O3" s="614" t="s">
        <v>259</v>
      </c>
      <c r="P3" s="614" t="s">
        <v>265</v>
      </c>
      <c r="Q3" s="615" t="s">
        <v>282</v>
      </c>
    </row>
    <row r="4" spans="1:17" ht="15.6">
      <c r="A4" s="1941"/>
      <c r="B4" s="1942"/>
      <c r="C4" s="1942"/>
      <c r="D4" s="1942"/>
      <c r="E4" s="1942"/>
      <c r="F4" s="1942"/>
      <c r="G4" s="612"/>
      <c r="H4" s="612"/>
      <c r="I4" s="612"/>
      <c r="J4" s="612"/>
      <c r="K4" s="612"/>
      <c r="L4" s="612"/>
      <c r="M4" s="612"/>
      <c r="N4" s="612"/>
      <c r="O4" s="612"/>
      <c r="P4" s="612"/>
      <c r="Q4" s="613"/>
    </row>
    <row r="5" spans="1:17" ht="15.6">
      <c r="A5" s="1932"/>
      <c r="B5" s="1933"/>
      <c r="C5" s="1933"/>
      <c r="D5" s="1933"/>
      <c r="E5" s="1933"/>
      <c r="F5" s="1933"/>
      <c r="G5" s="535"/>
      <c r="H5" s="535"/>
      <c r="I5" s="535"/>
      <c r="J5" s="535"/>
      <c r="K5" s="535"/>
      <c r="L5" s="535"/>
      <c r="M5" s="535"/>
      <c r="N5" s="535"/>
      <c r="O5" s="535"/>
      <c r="P5" s="535"/>
      <c r="Q5" s="536"/>
    </row>
    <row r="6" spans="1:17" ht="15.6">
      <c r="A6" s="1932"/>
      <c r="B6" s="1933"/>
      <c r="C6" s="1933"/>
      <c r="D6" s="1933"/>
      <c r="E6" s="1933"/>
      <c r="F6" s="1933"/>
      <c r="G6" s="535"/>
      <c r="H6" s="535"/>
      <c r="I6" s="535"/>
      <c r="J6" s="535"/>
      <c r="K6" s="535"/>
      <c r="L6" s="535"/>
      <c r="M6" s="535"/>
      <c r="N6" s="535"/>
      <c r="O6" s="535"/>
      <c r="P6" s="535"/>
      <c r="Q6" s="536"/>
    </row>
    <row r="7" spans="1:17" ht="15.6">
      <c r="A7" s="1932"/>
      <c r="B7" s="1933"/>
      <c r="C7" s="1933"/>
      <c r="D7" s="1933"/>
      <c r="E7" s="1933"/>
      <c r="F7" s="1933"/>
      <c r="G7" s="535"/>
      <c r="H7" s="535"/>
      <c r="I7" s="535"/>
      <c r="J7" s="535"/>
      <c r="K7" s="535"/>
      <c r="L7" s="535"/>
      <c r="M7" s="535"/>
      <c r="N7" s="535"/>
      <c r="O7" s="535"/>
      <c r="P7" s="535"/>
      <c r="Q7" s="536"/>
    </row>
    <row r="8" spans="1:17" ht="15.6">
      <c r="A8" s="1932"/>
      <c r="B8" s="1933"/>
      <c r="C8" s="1933"/>
      <c r="D8" s="1933"/>
      <c r="E8" s="1933"/>
      <c r="F8" s="1933"/>
      <c r="G8" s="535"/>
      <c r="H8" s="535"/>
      <c r="I8" s="535"/>
      <c r="J8" s="535"/>
      <c r="K8" s="535"/>
      <c r="L8" s="535"/>
      <c r="M8" s="535"/>
      <c r="N8" s="535"/>
      <c r="O8" s="535"/>
      <c r="P8" s="535"/>
      <c r="Q8" s="536"/>
    </row>
    <row r="9" spans="1:17" ht="15.6">
      <c r="A9" s="1932"/>
      <c r="B9" s="1933"/>
      <c r="C9" s="1933"/>
      <c r="D9" s="1933"/>
      <c r="E9" s="1933"/>
      <c r="F9" s="1933"/>
      <c r="G9" s="535"/>
      <c r="H9" s="535"/>
      <c r="I9" s="535"/>
      <c r="J9" s="535"/>
      <c r="K9" s="535"/>
      <c r="L9" s="535"/>
      <c r="M9" s="535"/>
      <c r="N9" s="535"/>
      <c r="O9" s="535"/>
      <c r="P9" s="535"/>
      <c r="Q9" s="536"/>
    </row>
    <row r="10" spans="1:17" ht="15.6">
      <c r="A10" s="1932"/>
      <c r="B10" s="1933"/>
      <c r="C10" s="1933"/>
      <c r="D10" s="1933"/>
      <c r="E10" s="1933"/>
      <c r="F10" s="1933"/>
      <c r="G10" s="535"/>
      <c r="H10" s="535"/>
      <c r="I10" s="535"/>
      <c r="J10" s="535"/>
      <c r="K10" s="535"/>
      <c r="L10" s="535"/>
      <c r="M10" s="535"/>
      <c r="N10" s="535"/>
      <c r="O10" s="535"/>
      <c r="P10" s="535"/>
      <c r="Q10" s="536"/>
    </row>
    <row r="11" spans="1:17" ht="15.6">
      <c r="A11" s="1932"/>
      <c r="B11" s="1933"/>
      <c r="C11" s="1933"/>
      <c r="D11" s="1933"/>
      <c r="E11" s="1933"/>
      <c r="F11" s="1933"/>
      <c r="G11" s="535"/>
      <c r="H11" s="535"/>
      <c r="I11" s="535"/>
      <c r="J11" s="535"/>
      <c r="K11" s="535"/>
      <c r="L11" s="535"/>
      <c r="M11" s="535"/>
      <c r="N11" s="535"/>
      <c r="O11" s="535"/>
      <c r="P11" s="535"/>
      <c r="Q11" s="536"/>
    </row>
    <row r="12" spans="1:17" ht="15.6">
      <c r="A12" s="1932"/>
      <c r="B12" s="1933"/>
      <c r="C12" s="1933"/>
      <c r="D12" s="1933"/>
      <c r="E12" s="1933"/>
      <c r="F12" s="1933"/>
      <c r="G12" s="535"/>
      <c r="H12" s="535"/>
      <c r="I12" s="535"/>
      <c r="J12" s="535"/>
      <c r="K12" s="535"/>
      <c r="L12" s="535"/>
      <c r="M12" s="535"/>
      <c r="N12" s="535"/>
      <c r="O12" s="535"/>
      <c r="P12" s="535"/>
      <c r="Q12" s="536"/>
    </row>
    <row r="13" spans="1:17" ht="15.6">
      <c r="A13" s="1932"/>
      <c r="B13" s="1933"/>
      <c r="C13" s="1933"/>
      <c r="D13" s="1933"/>
      <c r="E13" s="1933"/>
      <c r="F13" s="1933"/>
      <c r="G13" s="535"/>
      <c r="H13" s="535"/>
      <c r="I13" s="535"/>
      <c r="J13" s="535"/>
      <c r="K13" s="535"/>
      <c r="L13" s="535"/>
      <c r="M13" s="535"/>
      <c r="N13" s="535"/>
      <c r="O13" s="535"/>
      <c r="P13" s="535"/>
      <c r="Q13" s="536"/>
    </row>
    <row r="14" spans="1:17" ht="15.6">
      <c r="A14" s="1932"/>
      <c r="B14" s="1933"/>
      <c r="C14" s="1933"/>
      <c r="D14" s="1933"/>
      <c r="E14" s="1933"/>
      <c r="F14" s="1933"/>
      <c r="G14" s="535"/>
      <c r="H14" s="535"/>
      <c r="I14" s="535"/>
      <c r="J14" s="535"/>
      <c r="K14" s="535"/>
      <c r="L14" s="535"/>
      <c r="M14" s="535"/>
      <c r="N14" s="535"/>
      <c r="O14" s="535"/>
      <c r="P14" s="535"/>
      <c r="Q14" s="536"/>
    </row>
    <row r="15" spans="1:17" ht="15.6">
      <c r="A15" s="1932"/>
      <c r="B15" s="1933"/>
      <c r="C15" s="1933"/>
      <c r="D15" s="1933"/>
      <c r="E15" s="1933"/>
      <c r="F15" s="1933"/>
      <c r="G15" s="535"/>
      <c r="H15" s="535"/>
      <c r="I15" s="535"/>
      <c r="J15" s="535"/>
      <c r="K15" s="535"/>
      <c r="L15" s="535"/>
      <c r="M15" s="535"/>
      <c r="N15" s="535"/>
      <c r="O15" s="535"/>
      <c r="P15" s="535"/>
      <c r="Q15" s="536"/>
    </row>
    <row r="16" spans="1:17" ht="15.6">
      <c r="A16" s="1932"/>
      <c r="B16" s="1933"/>
      <c r="C16" s="1933"/>
      <c r="D16" s="1933"/>
      <c r="E16" s="1933"/>
      <c r="F16" s="1933"/>
      <c r="G16" s="535"/>
      <c r="H16" s="535"/>
      <c r="I16" s="535"/>
      <c r="J16" s="535"/>
      <c r="K16" s="535"/>
      <c r="L16" s="535"/>
      <c r="M16" s="535"/>
      <c r="N16" s="535"/>
      <c r="O16" s="535"/>
      <c r="P16" s="535"/>
      <c r="Q16" s="536"/>
    </row>
    <row r="17" spans="1:17" ht="15.6">
      <c r="A17" s="1932"/>
      <c r="B17" s="1933"/>
      <c r="C17" s="1933"/>
      <c r="D17" s="1933"/>
      <c r="E17" s="1933"/>
      <c r="F17" s="1933"/>
      <c r="G17" s="535"/>
      <c r="H17" s="535"/>
      <c r="I17" s="535"/>
      <c r="J17" s="535"/>
      <c r="K17" s="535"/>
      <c r="L17" s="535"/>
      <c r="M17" s="535"/>
      <c r="N17" s="535"/>
      <c r="O17" s="535"/>
      <c r="P17" s="535"/>
      <c r="Q17" s="536"/>
    </row>
    <row r="18" spans="1:17" ht="15.6">
      <c r="A18" s="1932"/>
      <c r="B18" s="1933"/>
      <c r="C18" s="1933"/>
      <c r="D18" s="1933"/>
      <c r="E18" s="1933"/>
      <c r="F18" s="1933"/>
      <c r="G18" s="535"/>
      <c r="H18" s="535"/>
      <c r="I18" s="535"/>
      <c r="J18" s="535"/>
      <c r="K18" s="535"/>
      <c r="L18" s="535"/>
      <c r="M18" s="535"/>
      <c r="N18" s="535"/>
      <c r="O18" s="535"/>
      <c r="P18" s="535"/>
      <c r="Q18" s="536"/>
    </row>
    <row r="19" spans="1:17" ht="15.6">
      <c r="A19" s="1932"/>
      <c r="B19" s="1933"/>
      <c r="C19" s="1933"/>
      <c r="D19" s="1933"/>
      <c r="E19" s="1933"/>
      <c r="F19" s="1933"/>
      <c r="G19" s="535"/>
      <c r="H19" s="535"/>
      <c r="I19" s="535"/>
      <c r="J19" s="535"/>
      <c r="K19" s="535"/>
      <c r="L19" s="535"/>
      <c r="M19" s="535"/>
      <c r="N19" s="535"/>
      <c r="O19" s="535"/>
      <c r="P19" s="535"/>
      <c r="Q19" s="536"/>
    </row>
    <row r="20" spans="1:17" ht="15.6">
      <c r="A20" s="1932"/>
      <c r="B20" s="1933"/>
      <c r="C20" s="1933"/>
      <c r="D20" s="1933"/>
      <c r="E20" s="1933"/>
      <c r="F20" s="1933"/>
      <c r="G20" s="535"/>
      <c r="H20" s="535"/>
      <c r="I20" s="535"/>
      <c r="J20" s="535"/>
      <c r="K20" s="535"/>
      <c r="L20" s="535"/>
      <c r="M20" s="535"/>
      <c r="N20" s="535"/>
      <c r="O20" s="535"/>
      <c r="P20" s="535"/>
      <c r="Q20" s="536"/>
    </row>
    <row r="21" spans="1:17" ht="15.6">
      <c r="A21" s="1932"/>
      <c r="B21" s="1933"/>
      <c r="C21" s="1933"/>
      <c r="D21" s="1933"/>
      <c r="E21" s="1933"/>
      <c r="F21" s="1933"/>
      <c r="G21" s="535"/>
      <c r="H21" s="535"/>
      <c r="I21" s="535"/>
      <c r="J21" s="535"/>
      <c r="K21" s="535"/>
      <c r="L21" s="535"/>
      <c r="M21" s="535"/>
      <c r="N21" s="535"/>
      <c r="O21" s="535"/>
      <c r="P21" s="535"/>
      <c r="Q21" s="536"/>
    </row>
    <row r="22" spans="1:17" ht="15.6">
      <c r="A22" s="1932"/>
      <c r="B22" s="1933"/>
      <c r="C22" s="1933"/>
      <c r="D22" s="1933"/>
      <c r="E22" s="1933"/>
      <c r="F22" s="1933"/>
      <c r="G22" s="535"/>
      <c r="H22" s="535"/>
      <c r="I22" s="535"/>
      <c r="J22" s="535"/>
      <c r="K22" s="535"/>
      <c r="L22" s="535"/>
      <c r="M22" s="535"/>
      <c r="N22" s="535"/>
      <c r="O22" s="535"/>
      <c r="P22" s="535"/>
      <c r="Q22" s="536"/>
    </row>
    <row r="23" spans="1:17" ht="15.6">
      <c r="A23" s="1932"/>
      <c r="B23" s="1933"/>
      <c r="C23" s="1933"/>
      <c r="D23" s="1933"/>
      <c r="E23" s="1933"/>
      <c r="F23" s="1933"/>
      <c r="G23" s="535"/>
      <c r="H23" s="535"/>
      <c r="I23" s="535"/>
      <c r="J23" s="535"/>
      <c r="K23" s="535"/>
      <c r="L23" s="535"/>
      <c r="M23" s="535"/>
      <c r="N23" s="535"/>
      <c r="O23" s="535"/>
      <c r="P23" s="535"/>
      <c r="Q23" s="536"/>
    </row>
    <row r="24" spans="1:17" ht="15.6">
      <c r="A24" s="1932"/>
      <c r="B24" s="1933"/>
      <c r="C24" s="1933"/>
      <c r="D24" s="1933"/>
      <c r="E24" s="1933"/>
      <c r="F24" s="1933"/>
      <c r="G24" s="535"/>
      <c r="H24" s="535"/>
      <c r="I24" s="535"/>
      <c r="J24" s="535"/>
      <c r="K24" s="535"/>
      <c r="L24" s="535"/>
      <c r="M24" s="535"/>
      <c r="N24" s="535"/>
      <c r="O24" s="535"/>
      <c r="P24" s="535"/>
      <c r="Q24" s="536"/>
    </row>
    <row r="25" spans="1:17" ht="15.6">
      <c r="A25" s="1932"/>
      <c r="B25" s="1933"/>
      <c r="C25" s="1933"/>
      <c r="D25" s="1933"/>
      <c r="E25" s="1933"/>
      <c r="F25" s="1933"/>
      <c r="G25" s="535"/>
      <c r="H25" s="535"/>
      <c r="I25" s="535"/>
      <c r="J25" s="535"/>
      <c r="K25" s="535"/>
      <c r="L25" s="535"/>
      <c r="M25" s="535"/>
      <c r="N25" s="535"/>
      <c r="O25" s="535"/>
      <c r="P25" s="535"/>
      <c r="Q25" s="536"/>
    </row>
    <row r="26" spans="1:17" ht="15.6">
      <c r="A26" s="1932"/>
      <c r="B26" s="1933"/>
      <c r="C26" s="1933"/>
      <c r="D26" s="1933"/>
      <c r="E26" s="1933"/>
      <c r="F26" s="1933"/>
      <c r="G26" s="535"/>
      <c r="H26" s="535"/>
      <c r="I26" s="535"/>
      <c r="J26" s="535"/>
      <c r="K26" s="535"/>
      <c r="L26" s="535"/>
      <c r="M26" s="535"/>
      <c r="N26" s="535"/>
      <c r="O26" s="535"/>
      <c r="P26" s="535"/>
      <c r="Q26" s="536"/>
    </row>
    <row r="27" spans="1:17" ht="15.6">
      <c r="A27" s="1932"/>
      <c r="B27" s="1933"/>
      <c r="C27" s="1933"/>
      <c r="D27" s="1933"/>
      <c r="E27" s="1933"/>
      <c r="F27" s="1933"/>
      <c r="G27" s="535"/>
      <c r="H27" s="535"/>
      <c r="I27" s="535"/>
      <c r="J27" s="535"/>
      <c r="K27" s="535"/>
      <c r="L27" s="535"/>
      <c r="M27" s="535"/>
      <c r="N27" s="535"/>
      <c r="O27" s="535"/>
      <c r="P27" s="535"/>
      <c r="Q27" s="536"/>
    </row>
    <row r="28" spans="1:17" ht="15.6">
      <c r="A28" s="1932"/>
      <c r="B28" s="1933"/>
      <c r="C28" s="1933"/>
      <c r="D28" s="1933"/>
      <c r="E28" s="1933"/>
      <c r="F28" s="1933"/>
      <c r="G28" s="535"/>
      <c r="H28" s="535"/>
      <c r="I28" s="535"/>
      <c r="J28" s="535"/>
      <c r="K28" s="535"/>
      <c r="L28" s="535"/>
      <c r="M28" s="535"/>
      <c r="N28" s="535"/>
      <c r="O28" s="535"/>
      <c r="P28" s="535"/>
      <c r="Q28" s="536"/>
    </row>
    <row r="29" spans="1:17" ht="15.6">
      <c r="A29" s="1932"/>
      <c r="B29" s="1933"/>
      <c r="C29" s="1933"/>
      <c r="D29" s="1933"/>
      <c r="E29" s="1933"/>
      <c r="F29" s="1933"/>
      <c r="G29" s="535"/>
      <c r="H29" s="535"/>
      <c r="I29" s="535"/>
      <c r="J29" s="535"/>
      <c r="K29" s="535"/>
      <c r="L29" s="535"/>
      <c r="M29" s="535"/>
      <c r="N29" s="535"/>
      <c r="O29" s="535"/>
      <c r="P29" s="535"/>
      <c r="Q29" s="536"/>
    </row>
    <row r="30" spans="1:17" ht="15.6">
      <c r="A30" s="1932"/>
      <c r="B30" s="1933"/>
      <c r="C30" s="1933"/>
      <c r="D30" s="1933"/>
      <c r="E30" s="1933"/>
      <c r="F30" s="1933"/>
      <c r="G30" s="535"/>
      <c r="H30" s="535"/>
      <c r="I30" s="535"/>
      <c r="J30" s="535"/>
      <c r="K30" s="535"/>
      <c r="L30" s="535"/>
      <c r="M30" s="535"/>
      <c r="N30" s="535"/>
      <c r="O30" s="535"/>
      <c r="P30" s="535"/>
      <c r="Q30" s="536"/>
    </row>
    <row r="31" spans="1:17" ht="15.6">
      <c r="A31" s="1932"/>
      <c r="B31" s="1933"/>
      <c r="C31" s="1933"/>
      <c r="D31" s="1933"/>
      <c r="E31" s="1933"/>
      <c r="F31" s="1933"/>
      <c r="G31" s="535"/>
      <c r="H31" s="535"/>
      <c r="I31" s="535"/>
      <c r="J31" s="535"/>
      <c r="K31" s="535"/>
      <c r="L31" s="535"/>
      <c r="M31" s="535"/>
      <c r="N31" s="535"/>
      <c r="O31" s="535"/>
      <c r="P31" s="535"/>
      <c r="Q31" s="536"/>
    </row>
    <row r="32" spans="1:17" ht="15.6">
      <c r="A32" s="1932"/>
      <c r="B32" s="1933"/>
      <c r="C32" s="1933"/>
      <c r="D32" s="1933"/>
      <c r="E32" s="1933"/>
      <c r="F32" s="1933"/>
      <c r="G32" s="535"/>
      <c r="H32" s="535"/>
      <c r="I32" s="535"/>
      <c r="J32" s="535"/>
      <c r="K32" s="535"/>
      <c r="L32" s="535"/>
      <c r="M32" s="535"/>
      <c r="N32" s="535"/>
      <c r="O32" s="535"/>
      <c r="P32" s="535"/>
      <c r="Q32" s="536"/>
    </row>
    <row r="33" spans="1:17" ht="15.6">
      <c r="A33" s="1932"/>
      <c r="B33" s="1933"/>
      <c r="C33" s="1933"/>
      <c r="D33" s="1933"/>
      <c r="E33" s="1933"/>
      <c r="F33" s="1933"/>
      <c r="G33" s="535"/>
      <c r="H33" s="535"/>
      <c r="I33" s="535"/>
      <c r="J33" s="535"/>
      <c r="K33" s="535"/>
      <c r="L33" s="535"/>
      <c r="M33" s="535"/>
      <c r="N33" s="535"/>
      <c r="O33" s="535"/>
      <c r="P33" s="535"/>
      <c r="Q33" s="536"/>
    </row>
    <row r="34" spans="1:17" ht="15.6">
      <c r="A34" s="1932"/>
      <c r="B34" s="1933"/>
      <c r="C34" s="1933"/>
      <c r="D34" s="1933"/>
      <c r="E34" s="1933"/>
      <c r="F34" s="1933"/>
      <c r="G34" s="535"/>
      <c r="H34" s="535"/>
      <c r="I34" s="535"/>
      <c r="J34" s="535"/>
      <c r="K34" s="535"/>
      <c r="L34" s="535"/>
      <c r="M34" s="535"/>
      <c r="N34" s="535"/>
      <c r="O34" s="535"/>
      <c r="P34" s="535"/>
      <c r="Q34" s="536"/>
    </row>
    <row r="35" spans="1:17" ht="15.6">
      <c r="A35" s="1932"/>
      <c r="B35" s="1933"/>
      <c r="C35" s="1933"/>
      <c r="D35" s="1933"/>
      <c r="E35" s="1933"/>
      <c r="F35" s="1933"/>
      <c r="G35" s="535"/>
      <c r="H35" s="535"/>
      <c r="I35" s="535"/>
      <c r="J35" s="535"/>
      <c r="K35" s="535"/>
      <c r="L35" s="535"/>
      <c r="M35" s="535"/>
      <c r="N35" s="535"/>
      <c r="O35" s="535"/>
      <c r="P35" s="535"/>
      <c r="Q35" s="536"/>
    </row>
    <row r="36" spans="1:17" ht="15.6">
      <c r="A36" s="1932"/>
      <c r="B36" s="1933"/>
      <c r="C36" s="1933"/>
      <c r="D36" s="1933"/>
      <c r="E36" s="1933"/>
      <c r="F36" s="1933"/>
      <c r="G36" s="535"/>
      <c r="H36" s="535"/>
      <c r="I36" s="535"/>
      <c r="J36" s="535"/>
      <c r="K36" s="535"/>
      <c r="L36" s="535"/>
      <c r="M36" s="535"/>
      <c r="N36" s="535"/>
      <c r="O36" s="535"/>
      <c r="P36" s="535"/>
      <c r="Q36" s="536"/>
    </row>
    <row r="37" spans="1:17" ht="16.2" thickBot="1">
      <c r="A37" s="1943"/>
      <c r="B37" s="1944"/>
      <c r="C37" s="1944"/>
      <c r="D37" s="1944"/>
      <c r="E37" s="1944"/>
      <c r="F37" s="1944"/>
      <c r="G37" s="537"/>
      <c r="H37" s="537"/>
      <c r="I37" s="537"/>
      <c r="J37" s="537"/>
      <c r="K37" s="537"/>
      <c r="L37" s="537"/>
      <c r="M37" s="537"/>
      <c r="N37" s="537"/>
      <c r="O37" s="537"/>
      <c r="P37" s="537"/>
      <c r="Q37" s="538"/>
    </row>
  </sheetData>
  <mergeCells count="37">
    <mergeCell ref="A37:F37"/>
    <mergeCell ref="A31:F31"/>
    <mergeCell ref="A32:F32"/>
    <mergeCell ref="A33:F33"/>
    <mergeCell ref="A34:F34"/>
    <mergeCell ref="A35:F35"/>
    <mergeCell ref="A36:F36"/>
    <mergeCell ref="A30:F30"/>
    <mergeCell ref="A19:F19"/>
    <mergeCell ref="A20:F20"/>
    <mergeCell ref="A21:F21"/>
    <mergeCell ref="A22:F22"/>
    <mergeCell ref="A23:F23"/>
    <mergeCell ref="A24:F24"/>
    <mergeCell ref="A25:F25"/>
    <mergeCell ref="A26:F26"/>
    <mergeCell ref="A27:F27"/>
    <mergeCell ref="A28:F28"/>
    <mergeCell ref="A29:F29"/>
    <mergeCell ref="A18:F18"/>
    <mergeCell ref="A7:F7"/>
    <mergeCell ref="A8:F8"/>
    <mergeCell ref="A9:F9"/>
    <mergeCell ref="A10:F10"/>
    <mergeCell ref="A11:F11"/>
    <mergeCell ref="A12:F12"/>
    <mergeCell ref="A13:F13"/>
    <mergeCell ref="A14:F14"/>
    <mergeCell ref="A15:F15"/>
    <mergeCell ref="A16:F16"/>
    <mergeCell ref="A17:F17"/>
    <mergeCell ref="A6:F6"/>
    <mergeCell ref="A1:Q1"/>
    <mergeCell ref="A2:F3"/>
    <mergeCell ref="G2:Q2"/>
    <mergeCell ref="A4:F4"/>
    <mergeCell ref="A5:F5"/>
  </mergeCells>
  <hyperlinks>
    <hyperlink ref="A2" r:id="rId1" display="SADR@AJI PROGRAMA"/>
  </hyperlinks>
  <pageMargins left="0.7" right="0.7" top="0.75" bottom="0.75" header="0.3" footer="0.3"/>
  <pageSetup orientation="portrait" r:id="rId2"/>
</worksheet>
</file>

<file path=xl/worksheets/sheet37.xml><?xml version="1.0" encoding="utf-8"?>
<worksheet xmlns="http://schemas.openxmlformats.org/spreadsheetml/2006/main" xmlns:r="http://schemas.openxmlformats.org/officeDocument/2006/relationships">
  <sheetPr codeName="Sheet35"/>
  <dimension ref="A1:G18"/>
  <sheetViews>
    <sheetView workbookViewId="0">
      <selection activeCell="I2" sqref="I2"/>
    </sheetView>
  </sheetViews>
  <sheetFormatPr defaultRowHeight="13.2"/>
  <cols>
    <col min="1" max="1" width="6.33203125" customWidth="1"/>
    <col min="2" max="2" width="21.6640625" customWidth="1"/>
    <col min="3" max="3" width="11.6640625" customWidth="1"/>
    <col min="4" max="4" width="9" customWidth="1"/>
    <col min="5" max="5" width="12.33203125" customWidth="1"/>
    <col min="6" max="6" width="11.6640625" customWidth="1"/>
    <col min="7" max="7" width="25.6640625" customWidth="1"/>
  </cols>
  <sheetData>
    <row r="1" spans="1:7" ht="16.2" thickBot="1">
      <c r="A1" s="1934" t="s">
        <v>639</v>
      </c>
      <c r="B1" s="1934"/>
      <c r="C1" s="1934"/>
      <c r="D1" s="1934"/>
      <c r="E1" s="1934"/>
      <c r="F1" s="1934"/>
      <c r="G1" s="1934"/>
    </row>
    <row r="2" spans="1:7" ht="31.8" thickBot="1">
      <c r="A2" s="620" t="s">
        <v>1</v>
      </c>
      <c r="B2" s="621" t="s">
        <v>357</v>
      </c>
      <c r="C2" s="622" t="s">
        <v>358</v>
      </c>
      <c r="D2" s="622" t="s">
        <v>359</v>
      </c>
      <c r="E2" s="622" t="s">
        <v>529</v>
      </c>
      <c r="F2" s="622" t="s">
        <v>360</v>
      </c>
      <c r="G2" s="622" t="s">
        <v>361</v>
      </c>
    </row>
    <row r="3" spans="1:7">
      <c r="A3" s="617"/>
      <c r="B3" s="618"/>
      <c r="C3" s="618"/>
      <c r="D3" s="618"/>
      <c r="E3" s="618"/>
      <c r="F3" s="618"/>
      <c r="G3" s="619"/>
    </row>
    <row r="4" spans="1:7">
      <c r="A4" s="527"/>
      <c r="B4" s="528"/>
      <c r="C4" s="528"/>
      <c r="D4" s="528"/>
      <c r="E4" s="528"/>
      <c r="F4" s="528"/>
      <c r="G4" s="529"/>
    </row>
    <row r="5" spans="1:7">
      <c r="A5" s="527"/>
      <c r="B5" s="528"/>
      <c r="C5" s="528"/>
      <c r="D5" s="528"/>
      <c r="E5" s="528"/>
      <c r="F5" s="528"/>
      <c r="G5" s="529"/>
    </row>
    <row r="6" spans="1:7">
      <c r="A6" s="527"/>
      <c r="B6" s="528"/>
      <c r="C6" s="528"/>
      <c r="D6" s="528"/>
      <c r="E6" s="528"/>
      <c r="F6" s="528"/>
      <c r="G6" s="529"/>
    </row>
    <row r="7" spans="1:7">
      <c r="A7" s="527"/>
      <c r="B7" s="528"/>
      <c r="C7" s="528"/>
      <c r="D7" s="528"/>
      <c r="E7" s="528"/>
      <c r="F7" s="528"/>
      <c r="G7" s="529"/>
    </row>
    <row r="8" spans="1:7">
      <c r="A8" s="527"/>
      <c r="B8" s="528"/>
      <c r="C8" s="528"/>
      <c r="D8" s="528"/>
      <c r="E8" s="528"/>
      <c r="F8" s="528"/>
      <c r="G8" s="529"/>
    </row>
    <row r="9" spans="1:7">
      <c r="A9" s="527"/>
      <c r="B9" s="528"/>
      <c r="C9" s="528"/>
      <c r="D9" s="528"/>
      <c r="E9" s="528"/>
      <c r="F9" s="528"/>
      <c r="G9" s="529"/>
    </row>
    <row r="10" spans="1:7">
      <c r="A10" s="527"/>
      <c r="B10" s="528"/>
      <c r="C10" s="528"/>
      <c r="D10" s="528"/>
      <c r="E10" s="528"/>
      <c r="F10" s="528"/>
      <c r="G10" s="529"/>
    </row>
    <row r="11" spans="1:7">
      <c r="A11" s="527"/>
      <c r="B11" s="528"/>
      <c r="C11" s="528"/>
      <c r="D11" s="528"/>
      <c r="E11" s="528"/>
      <c r="F11" s="528"/>
      <c r="G11" s="529"/>
    </row>
    <row r="12" spans="1:7">
      <c r="A12" s="527"/>
      <c r="B12" s="528"/>
      <c r="C12" s="528"/>
      <c r="D12" s="528"/>
      <c r="E12" s="528"/>
      <c r="F12" s="528"/>
      <c r="G12" s="529"/>
    </row>
    <row r="13" spans="1:7">
      <c r="A13" s="527"/>
      <c r="B13" s="528"/>
      <c r="C13" s="528"/>
      <c r="D13" s="528"/>
      <c r="E13" s="528"/>
      <c r="F13" s="528"/>
      <c r="G13" s="529"/>
    </row>
    <row r="14" spans="1:7">
      <c r="A14" s="527"/>
      <c r="B14" s="528"/>
      <c r="C14" s="528"/>
      <c r="D14" s="528"/>
      <c r="E14" s="528"/>
      <c r="F14" s="528"/>
      <c r="G14" s="529"/>
    </row>
    <row r="15" spans="1:7">
      <c r="A15" s="527"/>
      <c r="B15" s="528"/>
      <c r="C15" s="528"/>
      <c r="D15" s="528"/>
      <c r="E15" s="528"/>
      <c r="F15" s="528"/>
      <c r="G15" s="529"/>
    </row>
    <row r="16" spans="1:7">
      <c r="A16" s="527"/>
      <c r="B16" s="528"/>
      <c r="C16" s="528"/>
      <c r="D16" s="528"/>
      <c r="E16" s="528"/>
      <c r="F16" s="528"/>
      <c r="G16" s="529"/>
    </row>
    <row r="17" spans="1:7" ht="13.8" thickBot="1">
      <c r="A17" s="539"/>
      <c r="B17" s="531"/>
      <c r="C17" s="531"/>
      <c r="D17" s="531"/>
      <c r="E17" s="531"/>
      <c r="F17" s="531"/>
      <c r="G17" s="532"/>
    </row>
    <row r="18" spans="1:7" ht="16.2" thickBot="1">
      <c r="A18" s="1945" t="s">
        <v>289</v>
      </c>
      <c r="B18" s="1946"/>
      <c r="C18" s="540"/>
      <c r="D18" s="541"/>
      <c r="E18" s="540"/>
      <c r="F18" s="542"/>
      <c r="G18" s="533"/>
    </row>
  </sheetData>
  <mergeCells count="2">
    <mergeCell ref="A1:G1"/>
    <mergeCell ref="A18:B18"/>
  </mergeCells>
  <pageMargins left="0.7" right="0.7" top="0.75" bottom="0.75" header="0.3" footer="0.3"/>
  <pageSetup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>
  <sheetPr codeName="Sheet36"/>
  <dimension ref="A1:G21"/>
  <sheetViews>
    <sheetView workbookViewId="0">
      <selection sqref="A1:XFD1048576"/>
    </sheetView>
  </sheetViews>
  <sheetFormatPr defaultRowHeight="13.2"/>
  <cols>
    <col min="1" max="1" width="6.109375" customWidth="1"/>
    <col min="2" max="2" width="26" customWidth="1"/>
    <col min="3" max="3" width="11.44140625" customWidth="1"/>
    <col min="4" max="4" width="9.44140625" customWidth="1"/>
    <col min="5" max="5" width="12" customWidth="1"/>
    <col min="6" max="6" width="11.33203125" customWidth="1"/>
    <col min="7" max="7" width="27.6640625" customWidth="1"/>
    <col min="8" max="17" width="5.77734375" customWidth="1"/>
  </cols>
  <sheetData>
    <row r="1" spans="1:7" ht="16.2" thickBot="1">
      <c r="A1" s="1934" t="s">
        <v>638</v>
      </c>
      <c r="B1" s="1934"/>
      <c r="C1" s="1934"/>
      <c r="D1" s="1934"/>
      <c r="E1" s="1934"/>
      <c r="F1" s="1934"/>
      <c r="G1" s="1934"/>
    </row>
    <row r="2" spans="1:7" ht="44.4" thickBot="1">
      <c r="A2" s="623" t="s">
        <v>1</v>
      </c>
      <c r="B2" s="624" t="s">
        <v>362</v>
      </c>
      <c r="C2" s="625" t="s">
        <v>358</v>
      </c>
      <c r="D2" s="625" t="s">
        <v>359</v>
      </c>
      <c r="E2" s="625" t="s">
        <v>529</v>
      </c>
      <c r="F2" s="625" t="s">
        <v>360</v>
      </c>
      <c r="G2" s="625" t="s">
        <v>361</v>
      </c>
    </row>
    <row r="3" spans="1:7">
      <c r="A3" s="617">
        <v>1</v>
      </c>
      <c r="B3" s="618" t="s">
        <v>1634</v>
      </c>
      <c r="C3" s="618">
        <v>10</v>
      </c>
      <c r="D3" s="618">
        <v>1</v>
      </c>
      <c r="E3" s="618">
        <v>1</v>
      </c>
      <c r="F3" s="618">
        <v>36</v>
      </c>
      <c r="G3" s="619" t="s">
        <v>867</v>
      </c>
    </row>
    <row r="4" spans="1:7">
      <c r="A4" s="527">
        <v>2</v>
      </c>
      <c r="B4" s="528" t="s">
        <v>1635</v>
      </c>
      <c r="C4" s="528">
        <v>10</v>
      </c>
      <c r="D4" s="528">
        <v>1</v>
      </c>
      <c r="E4" s="528">
        <v>1</v>
      </c>
      <c r="F4" s="528">
        <v>36</v>
      </c>
      <c r="G4" s="529" t="s">
        <v>862</v>
      </c>
    </row>
    <row r="5" spans="1:7">
      <c r="A5" s="527">
        <v>3</v>
      </c>
      <c r="B5" s="528" t="s">
        <v>1635</v>
      </c>
      <c r="C5" s="528">
        <v>10</v>
      </c>
      <c r="D5" s="528">
        <v>1</v>
      </c>
      <c r="E5" s="528">
        <v>1</v>
      </c>
      <c r="F5" s="528">
        <v>36</v>
      </c>
      <c r="G5" s="529" t="s">
        <v>869</v>
      </c>
    </row>
    <row r="6" spans="1:7">
      <c r="A6" s="527">
        <v>4</v>
      </c>
      <c r="B6" s="528" t="s">
        <v>1636</v>
      </c>
      <c r="C6" s="528">
        <v>20</v>
      </c>
      <c r="D6" s="528">
        <v>2</v>
      </c>
      <c r="E6" s="528">
        <v>2</v>
      </c>
      <c r="F6" s="528">
        <v>72</v>
      </c>
      <c r="G6" s="529" t="s">
        <v>1151</v>
      </c>
    </row>
    <row r="7" spans="1:7">
      <c r="A7" s="527">
        <v>5</v>
      </c>
      <c r="B7" s="528" t="s">
        <v>1637</v>
      </c>
      <c r="C7" s="528">
        <v>10</v>
      </c>
      <c r="D7" s="528">
        <v>1</v>
      </c>
      <c r="E7" s="528">
        <v>1</v>
      </c>
      <c r="F7" s="528">
        <v>36</v>
      </c>
      <c r="G7" s="529" t="s">
        <v>890</v>
      </c>
    </row>
    <row r="8" spans="1:7">
      <c r="A8" s="527">
        <v>6</v>
      </c>
      <c r="B8" s="528" t="s">
        <v>1638</v>
      </c>
      <c r="C8" s="528">
        <v>10</v>
      </c>
      <c r="D8" s="528">
        <v>1</v>
      </c>
      <c r="E8" s="528">
        <v>1</v>
      </c>
      <c r="F8" s="528">
        <v>36</v>
      </c>
      <c r="G8" s="529" t="s">
        <v>980</v>
      </c>
    </row>
    <row r="9" spans="1:7">
      <c r="A9" s="527">
        <v>7</v>
      </c>
      <c r="B9" s="528" t="s">
        <v>1639</v>
      </c>
      <c r="C9" s="528">
        <v>10</v>
      </c>
      <c r="D9" s="528">
        <v>1</v>
      </c>
      <c r="E9" s="528">
        <v>1</v>
      </c>
      <c r="F9" s="528">
        <v>36</v>
      </c>
      <c r="G9" s="529" t="s">
        <v>1022</v>
      </c>
    </row>
    <row r="10" spans="1:7">
      <c r="A10" s="527"/>
      <c r="B10" s="528"/>
      <c r="C10" s="528"/>
      <c r="D10" s="528"/>
      <c r="E10" s="528"/>
      <c r="F10" s="528"/>
      <c r="G10" s="529"/>
    </row>
    <row r="11" spans="1:7">
      <c r="A11" s="527"/>
      <c r="B11" s="528"/>
      <c r="C11" s="528"/>
      <c r="D11" s="528"/>
      <c r="E11" s="528"/>
      <c r="F11" s="528"/>
      <c r="G11" s="529"/>
    </row>
    <row r="12" spans="1:7">
      <c r="A12" s="527"/>
      <c r="B12" s="528"/>
      <c r="C12" s="528"/>
      <c r="D12" s="528"/>
      <c r="E12" s="528"/>
      <c r="F12" s="528"/>
      <c r="G12" s="529"/>
    </row>
    <row r="13" spans="1:7">
      <c r="A13" s="527"/>
      <c r="B13" s="528"/>
      <c r="C13" s="528"/>
      <c r="D13" s="528"/>
      <c r="E13" s="528"/>
      <c r="F13" s="528"/>
      <c r="G13" s="529"/>
    </row>
    <row r="14" spans="1:7">
      <c r="A14" s="527"/>
      <c r="B14" s="528"/>
      <c r="C14" s="528"/>
      <c r="D14" s="528"/>
      <c r="E14" s="528"/>
      <c r="F14" s="528"/>
      <c r="G14" s="529"/>
    </row>
    <row r="15" spans="1:7">
      <c r="A15" s="527"/>
      <c r="B15" s="528"/>
      <c r="C15" s="528"/>
      <c r="D15" s="528"/>
      <c r="E15" s="528"/>
      <c r="F15" s="528"/>
      <c r="G15" s="529"/>
    </row>
    <row r="16" spans="1:7">
      <c r="A16" s="527"/>
      <c r="B16" s="528"/>
      <c r="C16" s="528"/>
      <c r="D16" s="528"/>
      <c r="E16" s="528"/>
      <c r="F16" s="528"/>
      <c r="G16" s="529"/>
    </row>
    <row r="17" spans="1:7">
      <c r="A17" s="527"/>
      <c r="B17" s="528"/>
      <c r="C17" s="528"/>
      <c r="D17" s="528"/>
      <c r="E17" s="528"/>
      <c r="F17" s="528"/>
      <c r="G17" s="529"/>
    </row>
    <row r="18" spans="1:7">
      <c r="A18" s="527"/>
      <c r="B18" s="528"/>
      <c r="C18" s="528"/>
      <c r="D18" s="528"/>
      <c r="E18" s="528"/>
      <c r="F18" s="528"/>
      <c r="G18" s="529"/>
    </row>
    <row r="19" spans="1:7">
      <c r="A19" s="527"/>
      <c r="B19" s="528"/>
      <c r="C19" s="528"/>
      <c r="D19" s="528"/>
      <c r="E19" s="528"/>
      <c r="F19" s="528"/>
      <c r="G19" s="529"/>
    </row>
    <row r="20" spans="1:7" ht="13.8" thickBot="1">
      <c r="A20" s="539"/>
      <c r="B20" s="531"/>
      <c r="C20" s="531"/>
      <c r="D20" s="531"/>
      <c r="E20" s="531"/>
      <c r="F20" s="531"/>
      <c r="G20" s="532"/>
    </row>
    <row r="21" spans="1:7" ht="13.8" thickBot="1">
      <c r="A21" s="1947" t="s">
        <v>289</v>
      </c>
      <c r="B21" s="1947"/>
      <c r="C21" s="533">
        <v>80</v>
      </c>
      <c r="D21" s="533">
        <v>8</v>
      </c>
      <c r="E21" s="533">
        <v>8</v>
      </c>
      <c r="F21" s="533">
        <v>288</v>
      </c>
      <c r="G21" s="533"/>
    </row>
  </sheetData>
  <mergeCells count="2">
    <mergeCell ref="A1:G1"/>
    <mergeCell ref="A21:B21"/>
  </mergeCells>
  <pageMargins left="0.7" right="0.7" top="0.75" bottom="0.75" header="0.3" footer="0.3"/>
  <pageSetup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>
  <sheetPr codeName="Sheet37"/>
  <dimension ref="A1:E8"/>
  <sheetViews>
    <sheetView workbookViewId="0">
      <selection activeCell="G6" sqref="G6"/>
    </sheetView>
  </sheetViews>
  <sheetFormatPr defaultRowHeight="13.2"/>
  <cols>
    <col min="1" max="1" width="2.77734375" style="88" customWidth="1"/>
    <col min="2" max="2" width="19.109375" style="88" customWidth="1"/>
    <col min="3" max="3" width="38" style="88" customWidth="1"/>
    <col min="4" max="4" width="24.6640625" style="88" customWidth="1"/>
    <col min="5" max="5" width="18.6640625" style="88" customWidth="1"/>
    <col min="6" max="256" width="9.33203125" style="88"/>
    <col min="257" max="257" width="2.77734375" style="88" customWidth="1"/>
    <col min="258" max="258" width="19.109375" style="88" customWidth="1"/>
    <col min="259" max="259" width="38" style="88" customWidth="1"/>
    <col min="260" max="260" width="24.6640625" style="88" customWidth="1"/>
    <col min="261" max="261" width="18.6640625" style="88" customWidth="1"/>
    <col min="262" max="512" width="9.33203125" style="88"/>
    <col min="513" max="513" width="2.77734375" style="88" customWidth="1"/>
    <col min="514" max="514" width="19.109375" style="88" customWidth="1"/>
    <col min="515" max="515" width="38" style="88" customWidth="1"/>
    <col min="516" max="516" width="24.6640625" style="88" customWidth="1"/>
    <col min="517" max="517" width="18.6640625" style="88" customWidth="1"/>
    <col min="518" max="768" width="9.33203125" style="88"/>
    <col min="769" max="769" width="2.77734375" style="88" customWidth="1"/>
    <col min="770" max="770" width="19.109375" style="88" customWidth="1"/>
    <col min="771" max="771" width="38" style="88" customWidth="1"/>
    <col min="772" max="772" width="24.6640625" style="88" customWidth="1"/>
    <col min="773" max="773" width="18.6640625" style="88" customWidth="1"/>
    <col min="774" max="1024" width="9.33203125" style="88"/>
    <col min="1025" max="1025" width="2.77734375" style="88" customWidth="1"/>
    <col min="1026" max="1026" width="19.109375" style="88" customWidth="1"/>
    <col min="1027" max="1027" width="38" style="88" customWidth="1"/>
    <col min="1028" max="1028" width="24.6640625" style="88" customWidth="1"/>
    <col min="1029" max="1029" width="18.6640625" style="88" customWidth="1"/>
    <col min="1030" max="1280" width="9.33203125" style="88"/>
    <col min="1281" max="1281" width="2.77734375" style="88" customWidth="1"/>
    <col min="1282" max="1282" width="19.109375" style="88" customWidth="1"/>
    <col min="1283" max="1283" width="38" style="88" customWidth="1"/>
    <col min="1284" max="1284" width="24.6640625" style="88" customWidth="1"/>
    <col min="1285" max="1285" width="18.6640625" style="88" customWidth="1"/>
    <col min="1286" max="1536" width="9.33203125" style="88"/>
    <col min="1537" max="1537" width="2.77734375" style="88" customWidth="1"/>
    <col min="1538" max="1538" width="19.109375" style="88" customWidth="1"/>
    <col min="1539" max="1539" width="38" style="88" customWidth="1"/>
    <col min="1540" max="1540" width="24.6640625" style="88" customWidth="1"/>
    <col min="1541" max="1541" width="18.6640625" style="88" customWidth="1"/>
    <col min="1542" max="1792" width="9.33203125" style="88"/>
    <col min="1793" max="1793" width="2.77734375" style="88" customWidth="1"/>
    <col min="1794" max="1794" width="19.109375" style="88" customWidth="1"/>
    <col min="1795" max="1795" width="38" style="88" customWidth="1"/>
    <col min="1796" max="1796" width="24.6640625" style="88" customWidth="1"/>
    <col min="1797" max="1797" width="18.6640625" style="88" customWidth="1"/>
    <col min="1798" max="2048" width="9.33203125" style="88"/>
    <col min="2049" max="2049" width="2.77734375" style="88" customWidth="1"/>
    <col min="2050" max="2050" width="19.109375" style="88" customWidth="1"/>
    <col min="2051" max="2051" width="38" style="88" customWidth="1"/>
    <col min="2052" max="2052" width="24.6640625" style="88" customWidth="1"/>
    <col min="2053" max="2053" width="18.6640625" style="88" customWidth="1"/>
    <col min="2054" max="2304" width="9.33203125" style="88"/>
    <col min="2305" max="2305" width="2.77734375" style="88" customWidth="1"/>
    <col min="2306" max="2306" width="19.109375" style="88" customWidth="1"/>
    <col min="2307" max="2307" width="38" style="88" customWidth="1"/>
    <col min="2308" max="2308" width="24.6640625" style="88" customWidth="1"/>
    <col min="2309" max="2309" width="18.6640625" style="88" customWidth="1"/>
    <col min="2310" max="2560" width="9.33203125" style="88"/>
    <col min="2561" max="2561" width="2.77734375" style="88" customWidth="1"/>
    <col min="2562" max="2562" width="19.109375" style="88" customWidth="1"/>
    <col min="2563" max="2563" width="38" style="88" customWidth="1"/>
    <col min="2564" max="2564" width="24.6640625" style="88" customWidth="1"/>
    <col min="2565" max="2565" width="18.6640625" style="88" customWidth="1"/>
    <col min="2566" max="2816" width="9.33203125" style="88"/>
    <col min="2817" max="2817" width="2.77734375" style="88" customWidth="1"/>
    <col min="2818" max="2818" width="19.109375" style="88" customWidth="1"/>
    <col min="2819" max="2819" width="38" style="88" customWidth="1"/>
    <col min="2820" max="2820" width="24.6640625" style="88" customWidth="1"/>
    <col min="2821" max="2821" width="18.6640625" style="88" customWidth="1"/>
    <col min="2822" max="3072" width="9.33203125" style="88"/>
    <col min="3073" max="3073" width="2.77734375" style="88" customWidth="1"/>
    <col min="3074" max="3074" width="19.109375" style="88" customWidth="1"/>
    <col min="3075" max="3075" width="38" style="88" customWidth="1"/>
    <col min="3076" max="3076" width="24.6640625" style="88" customWidth="1"/>
    <col min="3077" max="3077" width="18.6640625" style="88" customWidth="1"/>
    <col min="3078" max="3328" width="9.33203125" style="88"/>
    <col min="3329" max="3329" width="2.77734375" style="88" customWidth="1"/>
    <col min="3330" max="3330" width="19.109375" style="88" customWidth="1"/>
    <col min="3331" max="3331" width="38" style="88" customWidth="1"/>
    <col min="3332" max="3332" width="24.6640625" style="88" customWidth="1"/>
    <col min="3333" max="3333" width="18.6640625" style="88" customWidth="1"/>
    <col min="3334" max="3584" width="9.33203125" style="88"/>
    <col min="3585" max="3585" width="2.77734375" style="88" customWidth="1"/>
    <col min="3586" max="3586" width="19.109375" style="88" customWidth="1"/>
    <col min="3587" max="3587" width="38" style="88" customWidth="1"/>
    <col min="3588" max="3588" width="24.6640625" style="88" customWidth="1"/>
    <col min="3589" max="3589" width="18.6640625" style="88" customWidth="1"/>
    <col min="3590" max="3840" width="9.33203125" style="88"/>
    <col min="3841" max="3841" width="2.77734375" style="88" customWidth="1"/>
    <col min="3842" max="3842" width="19.109375" style="88" customWidth="1"/>
    <col min="3843" max="3843" width="38" style="88" customWidth="1"/>
    <col min="3844" max="3844" width="24.6640625" style="88" customWidth="1"/>
    <col min="3845" max="3845" width="18.6640625" style="88" customWidth="1"/>
    <col min="3846" max="4096" width="9.33203125" style="88"/>
    <col min="4097" max="4097" width="2.77734375" style="88" customWidth="1"/>
    <col min="4098" max="4098" width="19.109375" style="88" customWidth="1"/>
    <col min="4099" max="4099" width="38" style="88" customWidth="1"/>
    <col min="4100" max="4100" width="24.6640625" style="88" customWidth="1"/>
    <col min="4101" max="4101" width="18.6640625" style="88" customWidth="1"/>
    <col min="4102" max="4352" width="9.33203125" style="88"/>
    <col min="4353" max="4353" width="2.77734375" style="88" customWidth="1"/>
    <col min="4354" max="4354" width="19.109375" style="88" customWidth="1"/>
    <col min="4355" max="4355" width="38" style="88" customWidth="1"/>
    <col min="4356" max="4356" width="24.6640625" style="88" customWidth="1"/>
    <col min="4357" max="4357" width="18.6640625" style="88" customWidth="1"/>
    <col min="4358" max="4608" width="9.33203125" style="88"/>
    <col min="4609" max="4609" width="2.77734375" style="88" customWidth="1"/>
    <col min="4610" max="4610" width="19.109375" style="88" customWidth="1"/>
    <col min="4611" max="4611" width="38" style="88" customWidth="1"/>
    <col min="4612" max="4612" width="24.6640625" style="88" customWidth="1"/>
    <col min="4613" max="4613" width="18.6640625" style="88" customWidth="1"/>
    <col min="4614" max="4864" width="9.33203125" style="88"/>
    <col min="4865" max="4865" width="2.77734375" style="88" customWidth="1"/>
    <col min="4866" max="4866" width="19.109375" style="88" customWidth="1"/>
    <col min="4867" max="4867" width="38" style="88" customWidth="1"/>
    <col min="4868" max="4868" width="24.6640625" style="88" customWidth="1"/>
    <col min="4869" max="4869" width="18.6640625" style="88" customWidth="1"/>
    <col min="4870" max="5120" width="9.33203125" style="88"/>
    <col min="5121" max="5121" width="2.77734375" style="88" customWidth="1"/>
    <col min="5122" max="5122" width="19.109375" style="88" customWidth="1"/>
    <col min="5123" max="5123" width="38" style="88" customWidth="1"/>
    <col min="5124" max="5124" width="24.6640625" style="88" customWidth="1"/>
    <col min="5125" max="5125" width="18.6640625" style="88" customWidth="1"/>
    <col min="5126" max="5376" width="9.33203125" style="88"/>
    <col min="5377" max="5377" width="2.77734375" style="88" customWidth="1"/>
    <col min="5378" max="5378" width="19.109375" style="88" customWidth="1"/>
    <col min="5379" max="5379" width="38" style="88" customWidth="1"/>
    <col min="5380" max="5380" width="24.6640625" style="88" customWidth="1"/>
    <col min="5381" max="5381" width="18.6640625" style="88" customWidth="1"/>
    <col min="5382" max="5632" width="9.33203125" style="88"/>
    <col min="5633" max="5633" width="2.77734375" style="88" customWidth="1"/>
    <col min="5634" max="5634" width="19.109375" style="88" customWidth="1"/>
    <col min="5635" max="5635" width="38" style="88" customWidth="1"/>
    <col min="5636" max="5636" width="24.6640625" style="88" customWidth="1"/>
    <col min="5637" max="5637" width="18.6640625" style="88" customWidth="1"/>
    <col min="5638" max="5888" width="9.33203125" style="88"/>
    <col min="5889" max="5889" width="2.77734375" style="88" customWidth="1"/>
    <col min="5890" max="5890" width="19.109375" style="88" customWidth="1"/>
    <col min="5891" max="5891" width="38" style="88" customWidth="1"/>
    <col min="5892" max="5892" width="24.6640625" style="88" customWidth="1"/>
    <col min="5893" max="5893" width="18.6640625" style="88" customWidth="1"/>
    <col min="5894" max="6144" width="9.33203125" style="88"/>
    <col min="6145" max="6145" width="2.77734375" style="88" customWidth="1"/>
    <col min="6146" max="6146" width="19.109375" style="88" customWidth="1"/>
    <col min="6147" max="6147" width="38" style="88" customWidth="1"/>
    <col min="6148" max="6148" width="24.6640625" style="88" customWidth="1"/>
    <col min="6149" max="6149" width="18.6640625" style="88" customWidth="1"/>
    <col min="6150" max="6400" width="9.33203125" style="88"/>
    <col min="6401" max="6401" width="2.77734375" style="88" customWidth="1"/>
    <col min="6402" max="6402" width="19.109375" style="88" customWidth="1"/>
    <col min="6403" max="6403" width="38" style="88" customWidth="1"/>
    <col min="6404" max="6404" width="24.6640625" style="88" customWidth="1"/>
    <col min="6405" max="6405" width="18.6640625" style="88" customWidth="1"/>
    <col min="6406" max="6656" width="9.33203125" style="88"/>
    <col min="6657" max="6657" width="2.77734375" style="88" customWidth="1"/>
    <col min="6658" max="6658" width="19.109375" style="88" customWidth="1"/>
    <col min="6659" max="6659" width="38" style="88" customWidth="1"/>
    <col min="6660" max="6660" width="24.6640625" style="88" customWidth="1"/>
    <col min="6661" max="6661" width="18.6640625" style="88" customWidth="1"/>
    <col min="6662" max="6912" width="9.33203125" style="88"/>
    <col min="6913" max="6913" width="2.77734375" style="88" customWidth="1"/>
    <col min="6914" max="6914" width="19.109375" style="88" customWidth="1"/>
    <col min="6915" max="6915" width="38" style="88" customWidth="1"/>
    <col min="6916" max="6916" width="24.6640625" style="88" customWidth="1"/>
    <col min="6917" max="6917" width="18.6640625" style="88" customWidth="1"/>
    <col min="6918" max="7168" width="9.33203125" style="88"/>
    <col min="7169" max="7169" width="2.77734375" style="88" customWidth="1"/>
    <col min="7170" max="7170" width="19.109375" style="88" customWidth="1"/>
    <col min="7171" max="7171" width="38" style="88" customWidth="1"/>
    <col min="7172" max="7172" width="24.6640625" style="88" customWidth="1"/>
    <col min="7173" max="7173" width="18.6640625" style="88" customWidth="1"/>
    <col min="7174" max="7424" width="9.33203125" style="88"/>
    <col min="7425" max="7425" width="2.77734375" style="88" customWidth="1"/>
    <col min="7426" max="7426" width="19.109375" style="88" customWidth="1"/>
    <col min="7427" max="7427" width="38" style="88" customWidth="1"/>
    <col min="7428" max="7428" width="24.6640625" style="88" customWidth="1"/>
    <col min="7429" max="7429" width="18.6640625" style="88" customWidth="1"/>
    <col min="7430" max="7680" width="9.33203125" style="88"/>
    <col min="7681" max="7681" width="2.77734375" style="88" customWidth="1"/>
    <col min="7682" max="7682" width="19.109375" style="88" customWidth="1"/>
    <col min="7683" max="7683" width="38" style="88" customWidth="1"/>
    <col min="7684" max="7684" width="24.6640625" style="88" customWidth="1"/>
    <col min="7685" max="7685" width="18.6640625" style="88" customWidth="1"/>
    <col min="7686" max="7936" width="9.33203125" style="88"/>
    <col min="7937" max="7937" width="2.77734375" style="88" customWidth="1"/>
    <col min="7938" max="7938" width="19.109375" style="88" customWidth="1"/>
    <col min="7939" max="7939" width="38" style="88" customWidth="1"/>
    <col min="7940" max="7940" width="24.6640625" style="88" customWidth="1"/>
    <col min="7941" max="7941" width="18.6640625" style="88" customWidth="1"/>
    <col min="7942" max="8192" width="9.33203125" style="88"/>
    <col min="8193" max="8193" width="2.77734375" style="88" customWidth="1"/>
    <col min="8194" max="8194" width="19.109375" style="88" customWidth="1"/>
    <col min="8195" max="8195" width="38" style="88" customWidth="1"/>
    <col min="8196" max="8196" width="24.6640625" style="88" customWidth="1"/>
    <col min="8197" max="8197" width="18.6640625" style="88" customWidth="1"/>
    <col min="8198" max="8448" width="9.33203125" style="88"/>
    <col min="8449" max="8449" width="2.77734375" style="88" customWidth="1"/>
    <col min="8450" max="8450" width="19.109375" style="88" customWidth="1"/>
    <col min="8451" max="8451" width="38" style="88" customWidth="1"/>
    <col min="8452" max="8452" width="24.6640625" style="88" customWidth="1"/>
    <col min="8453" max="8453" width="18.6640625" style="88" customWidth="1"/>
    <col min="8454" max="8704" width="9.33203125" style="88"/>
    <col min="8705" max="8705" width="2.77734375" style="88" customWidth="1"/>
    <col min="8706" max="8706" width="19.109375" style="88" customWidth="1"/>
    <col min="8707" max="8707" width="38" style="88" customWidth="1"/>
    <col min="8708" max="8708" width="24.6640625" style="88" customWidth="1"/>
    <col min="8709" max="8709" width="18.6640625" style="88" customWidth="1"/>
    <col min="8710" max="8960" width="9.33203125" style="88"/>
    <col min="8961" max="8961" width="2.77734375" style="88" customWidth="1"/>
    <col min="8962" max="8962" width="19.109375" style="88" customWidth="1"/>
    <col min="8963" max="8963" width="38" style="88" customWidth="1"/>
    <col min="8964" max="8964" width="24.6640625" style="88" customWidth="1"/>
    <col min="8965" max="8965" width="18.6640625" style="88" customWidth="1"/>
    <col min="8966" max="9216" width="9.33203125" style="88"/>
    <col min="9217" max="9217" width="2.77734375" style="88" customWidth="1"/>
    <col min="9218" max="9218" width="19.109375" style="88" customWidth="1"/>
    <col min="9219" max="9219" width="38" style="88" customWidth="1"/>
    <col min="9220" max="9220" width="24.6640625" style="88" customWidth="1"/>
    <col min="9221" max="9221" width="18.6640625" style="88" customWidth="1"/>
    <col min="9222" max="9472" width="9.33203125" style="88"/>
    <col min="9473" max="9473" width="2.77734375" style="88" customWidth="1"/>
    <col min="9474" max="9474" width="19.109375" style="88" customWidth="1"/>
    <col min="9475" max="9475" width="38" style="88" customWidth="1"/>
    <col min="9476" max="9476" width="24.6640625" style="88" customWidth="1"/>
    <col min="9477" max="9477" width="18.6640625" style="88" customWidth="1"/>
    <col min="9478" max="9728" width="9.33203125" style="88"/>
    <col min="9729" max="9729" width="2.77734375" style="88" customWidth="1"/>
    <col min="9730" max="9730" width="19.109375" style="88" customWidth="1"/>
    <col min="9731" max="9731" width="38" style="88" customWidth="1"/>
    <col min="9732" max="9732" width="24.6640625" style="88" customWidth="1"/>
    <col min="9733" max="9733" width="18.6640625" style="88" customWidth="1"/>
    <col min="9734" max="9984" width="9.33203125" style="88"/>
    <col min="9985" max="9985" width="2.77734375" style="88" customWidth="1"/>
    <col min="9986" max="9986" width="19.109375" style="88" customWidth="1"/>
    <col min="9987" max="9987" width="38" style="88" customWidth="1"/>
    <col min="9988" max="9988" width="24.6640625" style="88" customWidth="1"/>
    <col min="9989" max="9989" width="18.6640625" style="88" customWidth="1"/>
    <col min="9990" max="10240" width="9.33203125" style="88"/>
    <col min="10241" max="10241" width="2.77734375" style="88" customWidth="1"/>
    <col min="10242" max="10242" width="19.109375" style="88" customWidth="1"/>
    <col min="10243" max="10243" width="38" style="88" customWidth="1"/>
    <col min="10244" max="10244" width="24.6640625" style="88" customWidth="1"/>
    <col min="10245" max="10245" width="18.6640625" style="88" customWidth="1"/>
    <col min="10246" max="10496" width="9.33203125" style="88"/>
    <col min="10497" max="10497" width="2.77734375" style="88" customWidth="1"/>
    <col min="10498" max="10498" width="19.109375" style="88" customWidth="1"/>
    <col min="10499" max="10499" width="38" style="88" customWidth="1"/>
    <col min="10500" max="10500" width="24.6640625" style="88" customWidth="1"/>
    <col min="10501" max="10501" width="18.6640625" style="88" customWidth="1"/>
    <col min="10502" max="10752" width="9.33203125" style="88"/>
    <col min="10753" max="10753" width="2.77734375" style="88" customWidth="1"/>
    <col min="10754" max="10754" width="19.109375" style="88" customWidth="1"/>
    <col min="10755" max="10755" width="38" style="88" customWidth="1"/>
    <col min="10756" max="10756" width="24.6640625" style="88" customWidth="1"/>
    <col min="10757" max="10757" width="18.6640625" style="88" customWidth="1"/>
    <col min="10758" max="11008" width="9.33203125" style="88"/>
    <col min="11009" max="11009" width="2.77734375" style="88" customWidth="1"/>
    <col min="11010" max="11010" width="19.109375" style="88" customWidth="1"/>
    <col min="11011" max="11011" width="38" style="88" customWidth="1"/>
    <col min="11012" max="11012" width="24.6640625" style="88" customWidth="1"/>
    <col min="11013" max="11013" width="18.6640625" style="88" customWidth="1"/>
    <col min="11014" max="11264" width="9.33203125" style="88"/>
    <col min="11265" max="11265" width="2.77734375" style="88" customWidth="1"/>
    <col min="11266" max="11266" width="19.109375" style="88" customWidth="1"/>
    <col min="11267" max="11267" width="38" style="88" customWidth="1"/>
    <col min="11268" max="11268" width="24.6640625" style="88" customWidth="1"/>
    <col min="11269" max="11269" width="18.6640625" style="88" customWidth="1"/>
    <col min="11270" max="11520" width="9.33203125" style="88"/>
    <col min="11521" max="11521" width="2.77734375" style="88" customWidth="1"/>
    <col min="11522" max="11522" width="19.109375" style="88" customWidth="1"/>
    <col min="11523" max="11523" width="38" style="88" customWidth="1"/>
    <col min="11524" max="11524" width="24.6640625" style="88" customWidth="1"/>
    <col min="11525" max="11525" width="18.6640625" style="88" customWidth="1"/>
    <col min="11526" max="11776" width="9.33203125" style="88"/>
    <col min="11777" max="11777" width="2.77734375" style="88" customWidth="1"/>
    <col min="11778" max="11778" width="19.109375" style="88" customWidth="1"/>
    <col min="11779" max="11779" width="38" style="88" customWidth="1"/>
    <col min="11780" max="11780" width="24.6640625" style="88" customWidth="1"/>
    <col min="11781" max="11781" width="18.6640625" style="88" customWidth="1"/>
    <col min="11782" max="12032" width="9.33203125" style="88"/>
    <col min="12033" max="12033" width="2.77734375" style="88" customWidth="1"/>
    <col min="12034" max="12034" width="19.109375" style="88" customWidth="1"/>
    <col min="12035" max="12035" width="38" style="88" customWidth="1"/>
    <col min="12036" max="12036" width="24.6640625" style="88" customWidth="1"/>
    <col min="12037" max="12037" width="18.6640625" style="88" customWidth="1"/>
    <col min="12038" max="12288" width="9.33203125" style="88"/>
    <col min="12289" max="12289" width="2.77734375" style="88" customWidth="1"/>
    <col min="12290" max="12290" width="19.109375" style="88" customWidth="1"/>
    <col min="12291" max="12291" width="38" style="88" customWidth="1"/>
    <col min="12292" max="12292" width="24.6640625" style="88" customWidth="1"/>
    <col min="12293" max="12293" width="18.6640625" style="88" customWidth="1"/>
    <col min="12294" max="12544" width="9.33203125" style="88"/>
    <col min="12545" max="12545" width="2.77734375" style="88" customWidth="1"/>
    <col min="12546" max="12546" width="19.109375" style="88" customWidth="1"/>
    <col min="12547" max="12547" width="38" style="88" customWidth="1"/>
    <col min="12548" max="12548" width="24.6640625" style="88" customWidth="1"/>
    <col min="12549" max="12549" width="18.6640625" style="88" customWidth="1"/>
    <col min="12550" max="12800" width="9.33203125" style="88"/>
    <col min="12801" max="12801" width="2.77734375" style="88" customWidth="1"/>
    <col min="12802" max="12802" width="19.109375" style="88" customWidth="1"/>
    <col min="12803" max="12803" width="38" style="88" customWidth="1"/>
    <col min="12804" max="12804" width="24.6640625" style="88" customWidth="1"/>
    <col min="12805" max="12805" width="18.6640625" style="88" customWidth="1"/>
    <col min="12806" max="13056" width="9.33203125" style="88"/>
    <col min="13057" max="13057" width="2.77734375" style="88" customWidth="1"/>
    <col min="13058" max="13058" width="19.109375" style="88" customWidth="1"/>
    <col min="13059" max="13059" width="38" style="88" customWidth="1"/>
    <col min="13060" max="13060" width="24.6640625" style="88" customWidth="1"/>
    <col min="13061" max="13061" width="18.6640625" style="88" customWidth="1"/>
    <col min="13062" max="13312" width="9.33203125" style="88"/>
    <col min="13313" max="13313" width="2.77734375" style="88" customWidth="1"/>
    <col min="13314" max="13314" width="19.109375" style="88" customWidth="1"/>
    <col min="13315" max="13315" width="38" style="88" customWidth="1"/>
    <col min="13316" max="13316" width="24.6640625" style="88" customWidth="1"/>
    <col min="13317" max="13317" width="18.6640625" style="88" customWidth="1"/>
    <col min="13318" max="13568" width="9.33203125" style="88"/>
    <col min="13569" max="13569" width="2.77734375" style="88" customWidth="1"/>
    <col min="13570" max="13570" width="19.109375" style="88" customWidth="1"/>
    <col min="13571" max="13571" width="38" style="88" customWidth="1"/>
    <col min="13572" max="13572" width="24.6640625" style="88" customWidth="1"/>
    <col min="13573" max="13573" width="18.6640625" style="88" customWidth="1"/>
    <col min="13574" max="13824" width="9.33203125" style="88"/>
    <col min="13825" max="13825" width="2.77734375" style="88" customWidth="1"/>
    <col min="13826" max="13826" width="19.109375" style="88" customWidth="1"/>
    <col min="13827" max="13827" width="38" style="88" customWidth="1"/>
    <col min="13828" max="13828" width="24.6640625" style="88" customWidth="1"/>
    <col min="13829" max="13829" width="18.6640625" style="88" customWidth="1"/>
    <col min="13830" max="14080" width="9.33203125" style="88"/>
    <col min="14081" max="14081" width="2.77734375" style="88" customWidth="1"/>
    <col min="14082" max="14082" width="19.109375" style="88" customWidth="1"/>
    <col min="14083" max="14083" width="38" style="88" customWidth="1"/>
    <col min="14084" max="14084" width="24.6640625" style="88" customWidth="1"/>
    <col min="14085" max="14085" width="18.6640625" style="88" customWidth="1"/>
    <col min="14086" max="14336" width="9.33203125" style="88"/>
    <col min="14337" max="14337" width="2.77734375" style="88" customWidth="1"/>
    <col min="14338" max="14338" width="19.109375" style="88" customWidth="1"/>
    <col min="14339" max="14339" width="38" style="88" customWidth="1"/>
    <col min="14340" max="14340" width="24.6640625" style="88" customWidth="1"/>
    <col min="14341" max="14341" width="18.6640625" style="88" customWidth="1"/>
    <col min="14342" max="14592" width="9.33203125" style="88"/>
    <col min="14593" max="14593" width="2.77734375" style="88" customWidth="1"/>
    <col min="14594" max="14594" width="19.109375" style="88" customWidth="1"/>
    <col min="14595" max="14595" width="38" style="88" customWidth="1"/>
    <col min="14596" max="14596" width="24.6640625" style="88" customWidth="1"/>
    <col min="14597" max="14597" width="18.6640625" style="88" customWidth="1"/>
    <col min="14598" max="14848" width="9.33203125" style="88"/>
    <col min="14849" max="14849" width="2.77734375" style="88" customWidth="1"/>
    <col min="14850" max="14850" width="19.109375" style="88" customWidth="1"/>
    <col min="14851" max="14851" width="38" style="88" customWidth="1"/>
    <col min="14852" max="14852" width="24.6640625" style="88" customWidth="1"/>
    <col min="14853" max="14853" width="18.6640625" style="88" customWidth="1"/>
    <col min="14854" max="15104" width="9.33203125" style="88"/>
    <col min="15105" max="15105" width="2.77734375" style="88" customWidth="1"/>
    <col min="15106" max="15106" width="19.109375" style="88" customWidth="1"/>
    <col min="15107" max="15107" width="38" style="88" customWidth="1"/>
    <col min="15108" max="15108" width="24.6640625" style="88" customWidth="1"/>
    <col min="15109" max="15109" width="18.6640625" style="88" customWidth="1"/>
    <col min="15110" max="15360" width="9.33203125" style="88"/>
    <col min="15361" max="15361" width="2.77734375" style="88" customWidth="1"/>
    <col min="15362" max="15362" width="19.109375" style="88" customWidth="1"/>
    <col min="15363" max="15363" width="38" style="88" customWidth="1"/>
    <col min="15364" max="15364" width="24.6640625" style="88" customWidth="1"/>
    <col min="15365" max="15365" width="18.6640625" style="88" customWidth="1"/>
    <col min="15366" max="15616" width="9.33203125" style="88"/>
    <col min="15617" max="15617" width="2.77734375" style="88" customWidth="1"/>
    <col min="15618" max="15618" width="19.109375" style="88" customWidth="1"/>
    <col min="15619" max="15619" width="38" style="88" customWidth="1"/>
    <col min="15620" max="15620" width="24.6640625" style="88" customWidth="1"/>
    <col min="15621" max="15621" width="18.6640625" style="88" customWidth="1"/>
    <col min="15622" max="15872" width="9.33203125" style="88"/>
    <col min="15873" max="15873" width="2.77734375" style="88" customWidth="1"/>
    <col min="15874" max="15874" width="19.109375" style="88" customWidth="1"/>
    <col min="15875" max="15875" width="38" style="88" customWidth="1"/>
    <col min="15876" max="15876" width="24.6640625" style="88" customWidth="1"/>
    <col min="15877" max="15877" width="18.6640625" style="88" customWidth="1"/>
    <col min="15878" max="16128" width="9.33203125" style="88"/>
    <col min="16129" max="16129" width="2.77734375" style="88" customWidth="1"/>
    <col min="16130" max="16130" width="19.109375" style="88" customWidth="1"/>
    <col min="16131" max="16131" width="38" style="88" customWidth="1"/>
    <col min="16132" max="16132" width="24.6640625" style="88" customWidth="1"/>
    <col min="16133" max="16133" width="18.6640625" style="88" customWidth="1"/>
    <col min="16134" max="16384" width="9.33203125" style="88"/>
  </cols>
  <sheetData>
    <row r="1" spans="1:5" s="227" customFormat="1" ht="22.2" customHeight="1" thickBot="1">
      <c r="A1" s="1948" t="s">
        <v>637</v>
      </c>
      <c r="B1" s="1948"/>
      <c r="C1" s="1948"/>
      <c r="D1" s="1948"/>
      <c r="E1" s="1948"/>
    </row>
    <row r="2" spans="1:5" s="239" customFormat="1" ht="39.75" customHeight="1" thickBot="1">
      <c r="A2" s="1949" t="s">
        <v>504</v>
      </c>
      <c r="B2" s="1950"/>
      <c r="C2" s="319" t="s">
        <v>508</v>
      </c>
      <c r="D2" s="320" t="s">
        <v>509</v>
      </c>
      <c r="E2" s="321" t="s">
        <v>507</v>
      </c>
    </row>
    <row r="3" spans="1:5" s="239" customFormat="1" ht="102" customHeight="1" thickBot="1">
      <c r="A3" s="1951" t="s">
        <v>504</v>
      </c>
      <c r="B3" s="1952"/>
      <c r="C3" s="652" t="s">
        <v>508</v>
      </c>
      <c r="D3" s="653" t="s">
        <v>509</v>
      </c>
      <c r="E3" s="654" t="s">
        <v>507</v>
      </c>
    </row>
    <row r="4" spans="1:5" s="239" customFormat="1" ht="102" customHeight="1" thickBot="1">
      <c r="A4" s="1953" t="s">
        <v>1269</v>
      </c>
      <c r="B4" s="1954"/>
      <c r="C4" s="655" t="s">
        <v>1270</v>
      </c>
      <c r="D4" s="655" t="s">
        <v>1271</v>
      </c>
      <c r="E4" s="655" t="s">
        <v>1272</v>
      </c>
    </row>
    <row r="5" spans="1:5" s="239" customFormat="1" ht="102" customHeight="1" thickBot="1">
      <c r="A5" s="1953" t="s">
        <v>1273</v>
      </c>
      <c r="B5" s="1954"/>
      <c r="C5" s="655" t="s">
        <v>1274</v>
      </c>
      <c r="D5" s="655" t="s">
        <v>1275</v>
      </c>
      <c r="E5" s="656" t="s">
        <v>1276</v>
      </c>
    </row>
    <row r="6" spans="1:5" s="239" customFormat="1" ht="102" customHeight="1"/>
    <row r="7" spans="1:5" s="239" customFormat="1" ht="102" customHeight="1"/>
    <row r="8" spans="1:5" s="239" customFormat="1" ht="102" customHeight="1"/>
  </sheetData>
  <mergeCells count="5">
    <mergeCell ref="A1:E1"/>
    <mergeCell ref="A2:B2"/>
    <mergeCell ref="A3:B3"/>
    <mergeCell ref="A4:B4"/>
    <mergeCell ref="A5:B5"/>
  </mergeCells>
  <printOptions horizontalCentered="1"/>
  <pageMargins left="0.5" right="0.5" top="0.5" bottom="0.5" header="0.25" footer="0.25"/>
  <pageSetup paperSize="9" orientation="portrait" horizontalDpi="180" verticalDpi="18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Q23"/>
  <sheetViews>
    <sheetView showZeros="0" workbookViewId="0">
      <selection activeCell="O21" sqref="O21"/>
    </sheetView>
  </sheetViews>
  <sheetFormatPr defaultColWidth="11.44140625" defaultRowHeight="13.2"/>
  <cols>
    <col min="1" max="1" width="3.6640625" style="137" customWidth="1"/>
    <col min="2" max="5" width="6.77734375" style="137" customWidth="1"/>
    <col min="6" max="14" width="5.77734375" style="137" customWidth="1"/>
    <col min="15" max="15" width="6.77734375" style="137" customWidth="1"/>
    <col min="16" max="16" width="7.77734375" style="137" customWidth="1"/>
    <col min="17" max="17" width="8.44140625" style="137" customWidth="1"/>
    <col min="18" max="256" width="11.44140625" style="137"/>
    <col min="257" max="257" width="3.6640625" style="137" customWidth="1"/>
    <col min="258" max="261" width="6.77734375" style="137" customWidth="1"/>
    <col min="262" max="270" width="5.77734375" style="137" customWidth="1"/>
    <col min="271" max="271" width="6.77734375" style="137" customWidth="1"/>
    <col min="272" max="272" width="7.77734375" style="137" customWidth="1"/>
    <col min="273" max="273" width="8.44140625" style="137" customWidth="1"/>
    <col min="274" max="512" width="11.44140625" style="137"/>
    <col min="513" max="513" width="3.6640625" style="137" customWidth="1"/>
    <col min="514" max="517" width="6.77734375" style="137" customWidth="1"/>
    <col min="518" max="526" width="5.77734375" style="137" customWidth="1"/>
    <col min="527" max="527" width="6.77734375" style="137" customWidth="1"/>
    <col min="528" max="528" width="7.77734375" style="137" customWidth="1"/>
    <col min="529" max="529" width="8.44140625" style="137" customWidth="1"/>
    <col min="530" max="768" width="11.44140625" style="137"/>
    <col min="769" max="769" width="3.6640625" style="137" customWidth="1"/>
    <col min="770" max="773" width="6.77734375" style="137" customWidth="1"/>
    <col min="774" max="782" width="5.77734375" style="137" customWidth="1"/>
    <col min="783" max="783" width="6.77734375" style="137" customWidth="1"/>
    <col min="784" max="784" width="7.77734375" style="137" customWidth="1"/>
    <col min="785" max="785" width="8.44140625" style="137" customWidth="1"/>
    <col min="786" max="1024" width="11.44140625" style="137"/>
    <col min="1025" max="1025" width="3.6640625" style="137" customWidth="1"/>
    <col min="1026" max="1029" width="6.77734375" style="137" customWidth="1"/>
    <col min="1030" max="1038" width="5.77734375" style="137" customWidth="1"/>
    <col min="1039" max="1039" width="6.77734375" style="137" customWidth="1"/>
    <col min="1040" max="1040" width="7.77734375" style="137" customWidth="1"/>
    <col min="1041" max="1041" width="8.44140625" style="137" customWidth="1"/>
    <col min="1042" max="1280" width="11.44140625" style="137"/>
    <col min="1281" max="1281" width="3.6640625" style="137" customWidth="1"/>
    <col min="1282" max="1285" width="6.77734375" style="137" customWidth="1"/>
    <col min="1286" max="1294" width="5.77734375" style="137" customWidth="1"/>
    <col min="1295" max="1295" width="6.77734375" style="137" customWidth="1"/>
    <col min="1296" max="1296" width="7.77734375" style="137" customWidth="1"/>
    <col min="1297" max="1297" width="8.44140625" style="137" customWidth="1"/>
    <col min="1298" max="1536" width="11.44140625" style="137"/>
    <col min="1537" max="1537" width="3.6640625" style="137" customWidth="1"/>
    <col min="1538" max="1541" width="6.77734375" style="137" customWidth="1"/>
    <col min="1542" max="1550" width="5.77734375" style="137" customWidth="1"/>
    <col min="1551" max="1551" width="6.77734375" style="137" customWidth="1"/>
    <col min="1552" max="1552" width="7.77734375" style="137" customWidth="1"/>
    <col min="1553" max="1553" width="8.44140625" style="137" customWidth="1"/>
    <col min="1554" max="1792" width="11.44140625" style="137"/>
    <col min="1793" max="1793" width="3.6640625" style="137" customWidth="1"/>
    <col min="1794" max="1797" width="6.77734375" style="137" customWidth="1"/>
    <col min="1798" max="1806" width="5.77734375" style="137" customWidth="1"/>
    <col min="1807" max="1807" width="6.77734375" style="137" customWidth="1"/>
    <col min="1808" max="1808" width="7.77734375" style="137" customWidth="1"/>
    <col min="1809" max="1809" width="8.44140625" style="137" customWidth="1"/>
    <col min="1810" max="2048" width="11.44140625" style="137"/>
    <col min="2049" max="2049" width="3.6640625" style="137" customWidth="1"/>
    <col min="2050" max="2053" width="6.77734375" style="137" customWidth="1"/>
    <col min="2054" max="2062" width="5.77734375" style="137" customWidth="1"/>
    <col min="2063" max="2063" width="6.77734375" style="137" customWidth="1"/>
    <col min="2064" max="2064" width="7.77734375" style="137" customWidth="1"/>
    <col min="2065" max="2065" width="8.44140625" style="137" customWidth="1"/>
    <col min="2066" max="2304" width="11.44140625" style="137"/>
    <col min="2305" max="2305" width="3.6640625" style="137" customWidth="1"/>
    <col min="2306" max="2309" width="6.77734375" style="137" customWidth="1"/>
    <col min="2310" max="2318" width="5.77734375" style="137" customWidth="1"/>
    <col min="2319" max="2319" width="6.77734375" style="137" customWidth="1"/>
    <col min="2320" max="2320" width="7.77734375" style="137" customWidth="1"/>
    <col min="2321" max="2321" width="8.44140625" style="137" customWidth="1"/>
    <col min="2322" max="2560" width="11.44140625" style="137"/>
    <col min="2561" max="2561" width="3.6640625" style="137" customWidth="1"/>
    <col min="2562" max="2565" width="6.77734375" style="137" customWidth="1"/>
    <col min="2566" max="2574" width="5.77734375" style="137" customWidth="1"/>
    <col min="2575" max="2575" width="6.77734375" style="137" customWidth="1"/>
    <col min="2576" max="2576" width="7.77734375" style="137" customWidth="1"/>
    <col min="2577" max="2577" width="8.44140625" style="137" customWidth="1"/>
    <col min="2578" max="2816" width="11.44140625" style="137"/>
    <col min="2817" max="2817" width="3.6640625" style="137" customWidth="1"/>
    <col min="2818" max="2821" width="6.77734375" style="137" customWidth="1"/>
    <col min="2822" max="2830" width="5.77734375" style="137" customWidth="1"/>
    <col min="2831" max="2831" width="6.77734375" style="137" customWidth="1"/>
    <col min="2832" max="2832" width="7.77734375" style="137" customWidth="1"/>
    <col min="2833" max="2833" width="8.44140625" style="137" customWidth="1"/>
    <col min="2834" max="3072" width="11.44140625" style="137"/>
    <col min="3073" max="3073" width="3.6640625" style="137" customWidth="1"/>
    <col min="3074" max="3077" width="6.77734375" style="137" customWidth="1"/>
    <col min="3078" max="3086" width="5.77734375" style="137" customWidth="1"/>
    <col min="3087" max="3087" width="6.77734375" style="137" customWidth="1"/>
    <col min="3088" max="3088" width="7.77734375" style="137" customWidth="1"/>
    <col min="3089" max="3089" width="8.44140625" style="137" customWidth="1"/>
    <col min="3090" max="3328" width="11.44140625" style="137"/>
    <col min="3329" max="3329" width="3.6640625" style="137" customWidth="1"/>
    <col min="3330" max="3333" width="6.77734375" style="137" customWidth="1"/>
    <col min="3334" max="3342" width="5.77734375" style="137" customWidth="1"/>
    <col min="3343" max="3343" width="6.77734375" style="137" customWidth="1"/>
    <col min="3344" max="3344" width="7.77734375" style="137" customWidth="1"/>
    <col min="3345" max="3345" width="8.44140625" style="137" customWidth="1"/>
    <col min="3346" max="3584" width="11.44140625" style="137"/>
    <col min="3585" max="3585" width="3.6640625" style="137" customWidth="1"/>
    <col min="3586" max="3589" width="6.77734375" style="137" customWidth="1"/>
    <col min="3590" max="3598" width="5.77734375" style="137" customWidth="1"/>
    <col min="3599" max="3599" width="6.77734375" style="137" customWidth="1"/>
    <col min="3600" max="3600" width="7.77734375" style="137" customWidth="1"/>
    <col min="3601" max="3601" width="8.44140625" style="137" customWidth="1"/>
    <col min="3602" max="3840" width="11.44140625" style="137"/>
    <col min="3841" max="3841" width="3.6640625" style="137" customWidth="1"/>
    <col min="3842" max="3845" width="6.77734375" style="137" customWidth="1"/>
    <col min="3846" max="3854" width="5.77734375" style="137" customWidth="1"/>
    <col min="3855" max="3855" width="6.77734375" style="137" customWidth="1"/>
    <col min="3856" max="3856" width="7.77734375" style="137" customWidth="1"/>
    <col min="3857" max="3857" width="8.44140625" style="137" customWidth="1"/>
    <col min="3858" max="4096" width="11.44140625" style="137"/>
    <col min="4097" max="4097" width="3.6640625" style="137" customWidth="1"/>
    <col min="4098" max="4101" width="6.77734375" style="137" customWidth="1"/>
    <col min="4102" max="4110" width="5.77734375" style="137" customWidth="1"/>
    <col min="4111" max="4111" width="6.77734375" style="137" customWidth="1"/>
    <col min="4112" max="4112" width="7.77734375" style="137" customWidth="1"/>
    <col min="4113" max="4113" width="8.44140625" style="137" customWidth="1"/>
    <col min="4114" max="4352" width="11.44140625" style="137"/>
    <col min="4353" max="4353" width="3.6640625" style="137" customWidth="1"/>
    <col min="4354" max="4357" width="6.77734375" style="137" customWidth="1"/>
    <col min="4358" max="4366" width="5.77734375" style="137" customWidth="1"/>
    <col min="4367" max="4367" width="6.77734375" style="137" customWidth="1"/>
    <col min="4368" max="4368" width="7.77734375" style="137" customWidth="1"/>
    <col min="4369" max="4369" width="8.44140625" style="137" customWidth="1"/>
    <col min="4370" max="4608" width="11.44140625" style="137"/>
    <col min="4609" max="4609" width="3.6640625" style="137" customWidth="1"/>
    <col min="4610" max="4613" width="6.77734375" style="137" customWidth="1"/>
    <col min="4614" max="4622" width="5.77734375" style="137" customWidth="1"/>
    <col min="4623" max="4623" width="6.77734375" style="137" customWidth="1"/>
    <col min="4624" max="4624" width="7.77734375" style="137" customWidth="1"/>
    <col min="4625" max="4625" width="8.44140625" style="137" customWidth="1"/>
    <col min="4626" max="4864" width="11.44140625" style="137"/>
    <col min="4865" max="4865" width="3.6640625" style="137" customWidth="1"/>
    <col min="4866" max="4869" width="6.77734375" style="137" customWidth="1"/>
    <col min="4870" max="4878" width="5.77734375" style="137" customWidth="1"/>
    <col min="4879" max="4879" width="6.77734375" style="137" customWidth="1"/>
    <col min="4880" max="4880" width="7.77734375" style="137" customWidth="1"/>
    <col min="4881" max="4881" width="8.44140625" style="137" customWidth="1"/>
    <col min="4882" max="5120" width="11.44140625" style="137"/>
    <col min="5121" max="5121" width="3.6640625" style="137" customWidth="1"/>
    <col min="5122" max="5125" width="6.77734375" style="137" customWidth="1"/>
    <col min="5126" max="5134" width="5.77734375" style="137" customWidth="1"/>
    <col min="5135" max="5135" width="6.77734375" style="137" customWidth="1"/>
    <col min="5136" max="5136" width="7.77734375" style="137" customWidth="1"/>
    <col min="5137" max="5137" width="8.44140625" style="137" customWidth="1"/>
    <col min="5138" max="5376" width="11.44140625" style="137"/>
    <col min="5377" max="5377" width="3.6640625" style="137" customWidth="1"/>
    <col min="5378" max="5381" width="6.77734375" style="137" customWidth="1"/>
    <col min="5382" max="5390" width="5.77734375" style="137" customWidth="1"/>
    <col min="5391" max="5391" width="6.77734375" style="137" customWidth="1"/>
    <col min="5392" max="5392" width="7.77734375" style="137" customWidth="1"/>
    <col min="5393" max="5393" width="8.44140625" style="137" customWidth="1"/>
    <col min="5394" max="5632" width="11.44140625" style="137"/>
    <col min="5633" max="5633" width="3.6640625" style="137" customWidth="1"/>
    <col min="5634" max="5637" width="6.77734375" style="137" customWidth="1"/>
    <col min="5638" max="5646" width="5.77734375" style="137" customWidth="1"/>
    <col min="5647" max="5647" width="6.77734375" style="137" customWidth="1"/>
    <col min="5648" max="5648" width="7.77734375" style="137" customWidth="1"/>
    <col min="5649" max="5649" width="8.44140625" style="137" customWidth="1"/>
    <col min="5650" max="5888" width="11.44140625" style="137"/>
    <col min="5889" max="5889" width="3.6640625" style="137" customWidth="1"/>
    <col min="5890" max="5893" width="6.77734375" style="137" customWidth="1"/>
    <col min="5894" max="5902" width="5.77734375" style="137" customWidth="1"/>
    <col min="5903" max="5903" width="6.77734375" style="137" customWidth="1"/>
    <col min="5904" max="5904" width="7.77734375" style="137" customWidth="1"/>
    <col min="5905" max="5905" width="8.44140625" style="137" customWidth="1"/>
    <col min="5906" max="6144" width="11.44140625" style="137"/>
    <col min="6145" max="6145" width="3.6640625" style="137" customWidth="1"/>
    <col min="6146" max="6149" width="6.77734375" style="137" customWidth="1"/>
    <col min="6150" max="6158" width="5.77734375" style="137" customWidth="1"/>
    <col min="6159" max="6159" width="6.77734375" style="137" customWidth="1"/>
    <col min="6160" max="6160" width="7.77734375" style="137" customWidth="1"/>
    <col min="6161" max="6161" width="8.44140625" style="137" customWidth="1"/>
    <col min="6162" max="6400" width="11.44140625" style="137"/>
    <col min="6401" max="6401" width="3.6640625" style="137" customWidth="1"/>
    <col min="6402" max="6405" width="6.77734375" style="137" customWidth="1"/>
    <col min="6406" max="6414" width="5.77734375" style="137" customWidth="1"/>
    <col min="6415" max="6415" width="6.77734375" style="137" customWidth="1"/>
    <col min="6416" max="6416" width="7.77734375" style="137" customWidth="1"/>
    <col min="6417" max="6417" width="8.44140625" style="137" customWidth="1"/>
    <col min="6418" max="6656" width="11.44140625" style="137"/>
    <col min="6657" max="6657" width="3.6640625" style="137" customWidth="1"/>
    <col min="6658" max="6661" width="6.77734375" style="137" customWidth="1"/>
    <col min="6662" max="6670" width="5.77734375" style="137" customWidth="1"/>
    <col min="6671" max="6671" width="6.77734375" style="137" customWidth="1"/>
    <col min="6672" max="6672" width="7.77734375" style="137" customWidth="1"/>
    <col min="6673" max="6673" width="8.44140625" style="137" customWidth="1"/>
    <col min="6674" max="6912" width="11.44140625" style="137"/>
    <col min="6913" max="6913" width="3.6640625" style="137" customWidth="1"/>
    <col min="6914" max="6917" width="6.77734375" style="137" customWidth="1"/>
    <col min="6918" max="6926" width="5.77734375" style="137" customWidth="1"/>
    <col min="6927" max="6927" width="6.77734375" style="137" customWidth="1"/>
    <col min="6928" max="6928" width="7.77734375" style="137" customWidth="1"/>
    <col min="6929" max="6929" width="8.44140625" style="137" customWidth="1"/>
    <col min="6930" max="7168" width="11.44140625" style="137"/>
    <col min="7169" max="7169" width="3.6640625" style="137" customWidth="1"/>
    <col min="7170" max="7173" width="6.77734375" style="137" customWidth="1"/>
    <col min="7174" max="7182" width="5.77734375" style="137" customWidth="1"/>
    <col min="7183" max="7183" width="6.77734375" style="137" customWidth="1"/>
    <col min="7184" max="7184" width="7.77734375" style="137" customWidth="1"/>
    <col min="7185" max="7185" width="8.44140625" style="137" customWidth="1"/>
    <col min="7186" max="7424" width="11.44140625" style="137"/>
    <col min="7425" max="7425" width="3.6640625" style="137" customWidth="1"/>
    <col min="7426" max="7429" width="6.77734375" style="137" customWidth="1"/>
    <col min="7430" max="7438" width="5.77734375" style="137" customWidth="1"/>
    <col min="7439" max="7439" width="6.77734375" style="137" customWidth="1"/>
    <col min="7440" max="7440" width="7.77734375" style="137" customWidth="1"/>
    <col min="7441" max="7441" width="8.44140625" style="137" customWidth="1"/>
    <col min="7442" max="7680" width="11.44140625" style="137"/>
    <col min="7681" max="7681" width="3.6640625" style="137" customWidth="1"/>
    <col min="7682" max="7685" width="6.77734375" style="137" customWidth="1"/>
    <col min="7686" max="7694" width="5.77734375" style="137" customWidth="1"/>
    <col min="7695" max="7695" width="6.77734375" style="137" customWidth="1"/>
    <col min="7696" max="7696" width="7.77734375" style="137" customWidth="1"/>
    <col min="7697" max="7697" width="8.44140625" style="137" customWidth="1"/>
    <col min="7698" max="7936" width="11.44140625" style="137"/>
    <col min="7937" max="7937" width="3.6640625" style="137" customWidth="1"/>
    <col min="7938" max="7941" width="6.77734375" style="137" customWidth="1"/>
    <col min="7942" max="7950" width="5.77734375" style="137" customWidth="1"/>
    <col min="7951" max="7951" width="6.77734375" style="137" customWidth="1"/>
    <col min="7952" max="7952" width="7.77734375" style="137" customWidth="1"/>
    <col min="7953" max="7953" width="8.44140625" style="137" customWidth="1"/>
    <col min="7954" max="8192" width="11.44140625" style="137"/>
    <col min="8193" max="8193" width="3.6640625" style="137" customWidth="1"/>
    <col min="8194" max="8197" width="6.77734375" style="137" customWidth="1"/>
    <col min="8198" max="8206" width="5.77734375" style="137" customWidth="1"/>
    <col min="8207" max="8207" width="6.77734375" style="137" customWidth="1"/>
    <col min="8208" max="8208" width="7.77734375" style="137" customWidth="1"/>
    <col min="8209" max="8209" width="8.44140625" style="137" customWidth="1"/>
    <col min="8210" max="8448" width="11.44140625" style="137"/>
    <col min="8449" max="8449" width="3.6640625" style="137" customWidth="1"/>
    <col min="8450" max="8453" width="6.77734375" style="137" customWidth="1"/>
    <col min="8454" max="8462" width="5.77734375" style="137" customWidth="1"/>
    <col min="8463" max="8463" width="6.77734375" style="137" customWidth="1"/>
    <col min="8464" max="8464" width="7.77734375" style="137" customWidth="1"/>
    <col min="8465" max="8465" width="8.44140625" style="137" customWidth="1"/>
    <col min="8466" max="8704" width="11.44140625" style="137"/>
    <col min="8705" max="8705" width="3.6640625" style="137" customWidth="1"/>
    <col min="8706" max="8709" width="6.77734375" style="137" customWidth="1"/>
    <col min="8710" max="8718" width="5.77734375" style="137" customWidth="1"/>
    <col min="8719" max="8719" width="6.77734375" style="137" customWidth="1"/>
    <col min="8720" max="8720" width="7.77734375" style="137" customWidth="1"/>
    <col min="8721" max="8721" width="8.44140625" style="137" customWidth="1"/>
    <col min="8722" max="8960" width="11.44140625" style="137"/>
    <col min="8961" max="8961" width="3.6640625" style="137" customWidth="1"/>
    <col min="8962" max="8965" width="6.77734375" style="137" customWidth="1"/>
    <col min="8966" max="8974" width="5.77734375" style="137" customWidth="1"/>
    <col min="8975" max="8975" width="6.77734375" style="137" customWidth="1"/>
    <col min="8976" max="8976" width="7.77734375" style="137" customWidth="1"/>
    <col min="8977" max="8977" width="8.44140625" style="137" customWidth="1"/>
    <col min="8978" max="9216" width="11.44140625" style="137"/>
    <col min="9217" max="9217" width="3.6640625" style="137" customWidth="1"/>
    <col min="9218" max="9221" width="6.77734375" style="137" customWidth="1"/>
    <col min="9222" max="9230" width="5.77734375" style="137" customWidth="1"/>
    <col min="9231" max="9231" width="6.77734375" style="137" customWidth="1"/>
    <col min="9232" max="9232" width="7.77734375" style="137" customWidth="1"/>
    <col min="9233" max="9233" width="8.44140625" style="137" customWidth="1"/>
    <col min="9234" max="9472" width="11.44140625" style="137"/>
    <col min="9473" max="9473" width="3.6640625" style="137" customWidth="1"/>
    <col min="9474" max="9477" width="6.77734375" style="137" customWidth="1"/>
    <col min="9478" max="9486" width="5.77734375" style="137" customWidth="1"/>
    <col min="9487" max="9487" width="6.77734375" style="137" customWidth="1"/>
    <col min="9488" max="9488" width="7.77734375" style="137" customWidth="1"/>
    <col min="9489" max="9489" width="8.44140625" style="137" customWidth="1"/>
    <col min="9490" max="9728" width="11.44140625" style="137"/>
    <col min="9729" max="9729" width="3.6640625" style="137" customWidth="1"/>
    <col min="9730" max="9733" width="6.77734375" style="137" customWidth="1"/>
    <col min="9734" max="9742" width="5.77734375" style="137" customWidth="1"/>
    <col min="9743" max="9743" width="6.77734375" style="137" customWidth="1"/>
    <col min="9744" max="9744" width="7.77734375" style="137" customWidth="1"/>
    <col min="9745" max="9745" width="8.44140625" style="137" customWidth="1"/>
    <col min="9746" max="9984" width="11.44140625" style="137"/>
    <col min="9985" max="9985" width="3.6640625" style="137" customWidth="1"/>
    <col min="9986" max="9989" width="6.77734375" style="137" customWidth="1"/>
    <col min="9990" max="9998" width="5.77734375" style="137" customWidth="1"/>
    <col min="9999" max="9999" width="6.77734375" style="137" customWidth="1"/>
    <col min="10000" max="10000" width="7.77734375" style="137" customWidth="1"/>
    <col min="10001" max="10001" width="8.44140625" style="137" customWidth="1"/>
    <col min="10002" max="10240" width="11.44140625" style="137"/>
    <col min="10241" max="10241" width="3.6640625" style="137" customWidth="1"/>
    <col min="10242" max="10245" width="6.77734375" style="137" customWidth="1"/>
    <col min="10246" max="10254" width="5.77734375" style="137" customWidth="1"/>
    <col min="10255" max="10255" width="6.77734375" style="137" customWidth="1"/>
    <col min="10256" max="10256" width="7.77734375" style="137" customWidth="1"/>
    <col min="10257" max="10257" width="8.44140625" style="137" customWidth="1"/>
    <col min="10258" max="10496" width="11.44140625" style="137"/>
    <col min="10497" max="10497" width="3.6640625" style="137" customWidth="1"/>
    <col min="10498" max="10501" width="6.77734375" style="137" customWidth="1"/>
    <col min="10502" max="10510" width="5.77734375" style="137" customWidth="1"/>
    <col min="10511" max="10511" width="6.77734375" style="137" customWidth="1"/>
    <col min="10512" max="10512" width="7.77734375" style="137" customWidth="1"/>
    <col min="10513" max="10513" width="8.44140625" style="137" customWidth="1"/>
    <col min="10514" max="10752" width="11.44140625" style="137"/>
    <col min="10753" max="10753" width="3.6640625" style="137" customWidth="1"/>
    <col min="10754" max="10757" width="6.77734375" style="137" customWidth="1"/>
    <col min="10758" max="10766" width="5.77734375" style="137" customWidth="1"/>
    <col min="10767" max="10767" width="6.77734375" style="137" customWidth="1"/>
    <col min="10768" max="10768" width="7.77734375" style="137" customWidth="1"/>
    <col min="10769" max="10769" width="8.44140625" style="137" customWidth="1"/>
    <col min="10770" max="11008" width="11.44140625" style="137"/>
    <col min="11009" max="11009" width="3.6640625" style="137" customWidth="1"/>
    <col min="11010" max="11013" width="6.77734375" style="137" customWidth="1"/>
    <col min="11014" max="11022" width="5.77734375" style="137" customWidth="1"/>
    <col min="11023" max="11023" width="6.77734375" style="137" customWidth="1"/>
    <col min="11024" max="11024" width="7.77734375" style="137" customWidth="1"/>
    <col min="11025" max="11025" width="8.44140625" style="137" customWidth="1"/>
    <col min="11026" max="11264" width="11.44140625" style="137"/>
    <col min="11265" max="11265" width="3.6640625" style="137" customWidth="1"/>
    <col min="11266" max="11269" width="6.77734375" style="137" customWidth="1"/>
    <col min="11270" max="11278" width="5.77734375" style="137" customWidth="1"/>
    <col min="11279" max="11279" width="6.77734375" style="137" customWidth="1"/>
    <col min="11280" max="11280" width="7.77734375" style="137" customWidth="1"/>
    <col min="11281" max="11281" width="8.44140625" style="137" customWidth="1"/>
    <col min="11282" max="11520" width="11.44140625" style="137"/>
    <col min="11521" max="11521" width="3.6640625" style="137" customWidth="1"/>
    <col min="11522" max="11525" width="6.77734375" style="137" customWidth="1"/>
    <col min="11526" max="11534" width="5.77734375" style="137" customWidth="1"/>
    <col min="11535" max="11535" width="6.77734375" style="137" customWidth="1"/>
    <col min="11536" max="11536" width="7.77734375" style="137" customWidth="1"/>
    <col min="11537" max="11537" width="8.44140625" style="137" customWidth="1"/>
    <col min="11538" max="11776" width="11.44140625" style="137"/>
    <col min="11777" max="11777" width="3.6640625" style="137" customWidth="1"/>
    <col min="11778" max="11781" width="6.77734375" style="137" customWidth="1"/>
    <col min="11782" max="11790" width="5.77734375" style="137" customWidth="1"/>
    <col min="11791" max="11791" width="6.77734375" style="137" customWidth="1"/>
    <col min="11792" max="11792" width="7.77734375" style="137" customWidth="1"/>
    <col min="11793" max="11793" width="8.44140625" style="137" customWidth="1"/>
    <col min="11794" max="12032" width="11.44140625" style="137"/>
    <col min="12033" max="12033" width="3.6640625" style="137" customWidth="1"/>
    <col min="12034" max="12037" width="6.77734375" style="137" customWidth="1"/>
    <col min="12038" max="12046" width="5.77734375" style="137" customWidth="1"/>
    <col min="12047" max="12047" width="6.77734375" style="137" customWidth="1"/>
    <col min="12048" max="12048" width="7.77734375" style="137" customWidth="1"/>
    <col min="12049" max="12049" width="8.44140625" style="137" customWidth="1"/>
    <col min="12050" max="12288" width="11.44140625" style="137"/>
    <col min="12289" max="12289" width="3.6640625" style="137" customWidth="1"/>
    <col min="12290" max="12293" width="6.77734375" style="137" customWidth="1"/>
    <col min="12294" max="12302" width="5.77734375" style="137" customWidth="1"/>
    <col min="12303" max="12303" width="6.77734375" style="137" customWidth="1"/>
    <col min="12304" max="12304" width="7.77734375" style="137" customWidth="1"/>
    <col min="12305" max="12305" width="8.44140625" style="137" customWidth="1"/>
    <col min="12306" max="12544" width="11.44140625" style="137"/>
    <col min="12545" max="12545" width="3.6640625" style="137" customWidth="1"/>
    <col min="12546" max="12549" width="6.77734375" style="137" customWidth="1"/>
    <col min="12550" max="12558" width="5.77734375" style="137" customWidth="1"/>
    <col min="12559" max="12559" width="6.77734375" style="137" customWidth="1"/>
    <col min="12560" max="12560" width="7.77734375" style="137" customWidth="1"/>
    <col min="12561" max="12561" width="8.44140625" style="137" customWidth="1"/>
    <col min="12562" max="12800" width="11.44140625" style="137"/>
    <col min="12801" max="12801" width="3.6640625" style="137" customWidth="1"/>
    <col min="12802" max="12805" width="6.77734375" style="137" customWidth="1"/>
    <col min="12806" max="12814" width="5.77734375" style="137" customWidth="1"/>
    <col min="12815" max="12815" width="6.77734375" style="137" customWidth="1"/>
    <col min="12816" max="12816" width="7.77734375" style="137" customWidth="1"/>
    <col min="12817" max="12817" width="8.44140625" style="137" customWidth="1"/>
    <col min="12818" max="13056" width="11.44140625" style="137"/>
    <col min="13057" max="13057" width="3.6640625" style="137" customWidth="1"/>
    <col min="13058" max="13061" width="6.77734375" style="137" customWidth="1"/>
    <col min="13062" max="13070" width="5.77734375" style="137" customWidth="1"/>
    <col min="13071" max="13071" width="6.77734375" style="137" customWidth="1"/>
    <col min="13072" max="13072" width="7.77734375" style="137" customWidth="1"/>
    <col min="13073" max="13073" width="8.44140625" style="137" customWidth="1"/>
    <col min="13074" max="13312" width="11.44140625" style="137"/>
    <col min="13313" max="13313" width="3.6640625" style="137" customWidth="1"/>
    <col min="13314" max="13317" width="6.77734375" style="137" customWidth="1"/>
    <col min="13318" max="13326" width="5.77734375" style="137" customWidth="1"/>
    <col min="13327" max="13327" width="6.77734375" style="137" customWidth="1"/>
    <col min="13328" max="13328" width="7.77734375" style="137" customWidth="1"/>
    <col min="13329" max="13329" width="8.44140625" style="137" customWidth="1"/>
    <col min="13330" max="13568" width="11.44140625" style="137"/>
    <col min="13569" max="13569" width="3.6640625" style="137" customWidth="1"/>
    <col min="13570" max="13573" width="6.77734375" style="137" customWidth="1"/>
    <col min="13574" max="13582" width="5.77734375" style="137" customWidth="1"/>
    <col min="13583" max="13583" width="6.77734375" style="137" customWidth="1"/>
    <col min="13584" max="13584" width="7.77734375" style="137" customWidth="1"/>
    <col min="13585" max="13585" width="8.44140625" style="137" customWidth="1"/>
    <col min="13586" max="13824" width="11.44140625" style="137"/>
    <col min="13825" max="13825" width="3.6640625" style="137" customWidth="1"/>
    <col min="13826" max="13829" width="6.77734375" style="137" customWidth="1"/>
    <col min="13830" max="13838" width="5.77734375" style="137" customWidth="1"/>
    <col min="13839" max="13839" width="6.77734375" style="137" customWidth="1"/>
    <col min="13840" max="13840" width="7.77734375" style="137" customWidth="1"/>
    <col min="13841" max="13841" width="8.44140625" style="137" customWidth="1"/>
    <col min="13842" max="14080" width="11.44140625" style="137"/>
    <col min="14081" max="14081" width="3.6640625" style="137" customWidth="1"/>
    <col min="14082" max="14085" width="6.77734375" style="137" customWidth="1"/>
    <col min="14086" max="14094" width="5.77734375" style="137" customWidth="1"/>
    <col min="14095" max="14095" width="6.77734375" style="137" customWidth="1"/>
    <col min="14096" max="14096" width="7.77734375" style="137" customWidth="1"/>
    <col min="14097" max="14097" width="8.44140625" style="137" customWidth="1"/>
    <col min="14098" max="14336" width="11.44140625" style="137"/>
    <col min="14337" max="14337" width="3.6640625" style="137" customWidth="1"/>
    <col min="14338" max="14341" width="6.77734375" style="137" customWidth="1"/>
    <col min="14342" max="14350" width="5.77734375" style="137" customWidth="1"/>
    <col min="14351" max="14351" width="6.77734375" style="137" customWidth="1"/>
    <col min="14352" max="14352" width="7.77734375" style="137" customWidth="1"/>
    <col min="14353" max="14353" width="8.44140625" style="137" customWidth="1"/>
    <col min="14354" max="14592" width="11.44140625" style="137"/>
    <col min="14593" max="14593" width="3.6640625" style="137" customWidth="1"/>
    <col min="14594" max="14597" width="6.77734375" style="137" customWidth="1"/>
    <col min="14598" max="14606" width="5.77734375" style="137" customWidth="1"/>
    <col min="14607" max="14607" width="6.77734375" style="137" customWidth="1"/>
    <col min="14608" max="14608" width="7.77734375" style="137" customWidth="1"/>
    <col min="14609" max="14609" width="8.44140625" style="137" customWidth="1"/>
    <col min="14610" max="14848" width="11.44140625" style="137"/>
    <col min="14849" max="14849" width="3.6640625" style="137" customWidth="1"/>
    <col min="14850" max="14853" width="6.77734375" style="137" customWidth="1"/>
    <col min="14854" max="14862" width="5.77734375" style="137" customWidth="1"/>
    <col min="14863" max="14863" width="6.77734375" style="137" customWidth="1"/>
    <col min="14864" max="14864" width="7.77734375" style="137" customWidth="1"/>
    <col min="14865" max="14865" width="8.44140625" style="137" customWidth="1"/>
    <col min="14866" max="15104" width="11.44140625" style="137"/>
    <col min="15105" max="15105" width="3.6640625" style="137" customWidth="1"/>
    <col min="15106" max="15109" width="6.77734375" style="137" customWidth="1"/>
    <col min="15110" max="15118" width="5.77734375" style="137" customWidth="1"/>
    <col min="15119" max="15119" width="6.77734375" style="137" customWidth="1"/>
    <col min="15120" max="15120" width="7.77734375" style="137" customWidth="1"/>
    <col min="15121" max="15121" width="8.44140625" style="137" customWidth="1"/>
    <col min="15122" max="15360" width="11.44140625" style="137"/>
    <col min="15361" max="15361" width="3.6640625" style="137" customWidth="1"/>
    <col min="15362" max="15365" width="6.77734375" style="137" customWidth="1"/>
    <col min="15366" max="15374" width="5.77734375" style="137" customWidth="1"/>
    <col min="15375" max="15375" width="6.77734375" style="137" customWidth="1"/>
    <col min="15376" max="15376" width="7.77734375" style="137" customWidth="1"/>
    <col min="15377" max="15377" width="8.44140625" style="137" customWidth="1"/>
    <col min="15378" max="15616" width="11.44140625" style="137"/>
    <col min="15617" max="15617" width="3.6640625" style="137" customWidth="1"/>
    <col min="15618" max="15621" width="6.77734375" style="137" customWidth="1"/>
    <col min="15622" max="15630" width="5.77734375" style="137" customWidth="1"/>
    <col min="15631" max="15631" width="6.77734375" style="137" customWidth="1"/>
    <col min="15632" max="15632" width="7.77734375" style="137" customWidth="1"/>
    <col min="15633" max="15633" width="8.44140625" style="137" customWidth="1"/>
    <col min="15634" max="15872" width="11.44140625" style="137"/>
    <col min="15873" max="15873" width="3.6640625" style="137" customWidth="1"/>
    <col min="15874" max="15877" width="6.77734375" style="137" customWidth="1"/>
    <col min="15878" max="15886" width="5.77734375" style="137" customWidth="1"/>
    <col min="15887" max="15887" width="6.77734375" style="137" customWidth="1"/>
    <col min="15888" max="15888" width="7.77734375" style="137" customWidth="1"/>
    <col min="15889" max="15889" width="8.44140625" style="137" customWidth="1"/>
    <col min="15890" max="16128" width="11.44140625" style="137"/>
    <col min="16129" max="16129" width="3.6640625" style="137" customWidth="1"/>
    <col min="16130" max="16133" width="6.77734375" style="137" customWidth="1"/>
    <col min="16134" max="16142" width="5.77734375" style="137" customWidth="1"/>
    <col min="16143" max="16143" width="6.77734375" style="137" customWidth="1"/>
    <col min="16144" max="16144" width="7.77734375" style="137" customWidth="1"/>
    <col min="16145" max="16145" width="8.44140625" style="137" customWidth="1"/>
    <col min="16146" max="16384" width="11.44140625" style="137"/>
  </cols>
  <sheetData>
    <row r="1" spans="1:17" s="103" customFormat="1" ht="20.100000000000001" customHeight="1">
      <c r="A1" s="1122" t="s">
        <v>139</v>
      </c>
      <c r="B1" s="1122"/>
      <c r="C1" s="1122"/>
      <c r="D1" s="1122"/>
      <c r="E1" s="1122"/>
      <c r="F1" s="1122"/>
      <c r="G1" s="1122"/>
      <c r="H1" s="1122"/>
      <c r="I1" s="1122"/>
      <c r="J1" s="1122"/>
      <c r="K1" s="1122"/>
      <c r="L1" s="1122"/>
      <c r="M1" s="1122"/>
      <c r="N1" s="1122"/>
      <c r="O1" s="1122"/>
      <c r="P1" s="1122"/>
      <c r="Q1" s="1122"/>
    </row>
    <row r="2" spans="1:17" s="108" customFormat="1" ht="69.900000000000006" customHeight="1">
      <c r="A2" s="1123" t="s">
        <v>140</v>
      </c>
      <c r="B2" s="1123"/>
      <c r="C2" s="1123"/>
      <c r="D2" s="1123"/>
      <c r="E2" s="1123"/>
      <c r="F2" s="104" t="s">
        <v>141</v>
      </c>
      <c r="G2" s="104" t="s">
        <v>142</v>
      </c>
      <c r="H2" s="105" t="s">
        <v>105</v>
      </c>
      <c r="I2" s="105" t="s">
        <v>106</v>
      </c>
      <c r="J2" s="105" t="s">
        <v>107</v>
      </c>
      <c r="K2" s="105" t="s">
        <v>108</v>
      </c>
      <c r="L2" s="105" t="s">
        <v>109</v>
      </c>
      <c r="M2" s="105" t="s">
        <v>110</v>
      </c>
      <c r="N2" s="105" t="s">
        <v>111</v>
      </c>
      <c r="O2" s="106" t="s">
        <v>143</v>
      </c>
      <c r="P2" s="107" t="s">
        <v>144</v>
      </c>
      <c r="Q2" s="107" t="s">
        <v>145</v>
      </c>
    </row>
    <row r="3" spans="1:17" s="108" customFormat="1" ht="50.1" customHeight="1">
      <c r="A3" s="109">
        <v>1</v>
      </c>
      <c r="B3" s="1124" t="s">
        <v>146</v>
      </c>
      <c r="C3" s="1124"/>
      <c r="D3" s="1124"/>
      <c r="E3" s="1124"/>
      <c r="F3" s="110">
        <v>1</v>
      </c>
      <c r="G3" s="110"/>
      <c r="H3" s="110">
        <v>6</v>
      </c>
      <c r="I3" s="110">
        <v>6</v>
      </c>
      <c r="J3" s="110">
        <v>1</v>
      </c>
      <c r="K3" s="110"/>
      <c r="L3" s="110">
        <v>7</v>
      </c>
      <c r="M3" s="110"/>
      <c r="N3" s="110"/>
      <c r="O3" s="444">
        <f>SUM(F3:N3)</f>
        <v>21</v>
      </c>
      <c r="P3" s="111">
        <v>364</v>
      </c>
      <c r="Q3" s="443">
        <f>P3/O3</f>
        <v>17.329999999999998</v>
      </c>
    </row>
    <row r="4" spans="1:17" s="108" customFormat="1" ht="50.1" customHeight="1">
      <c r="A4" s="112">
        <v>2</v>
      </c>
      <c r="B4" s="1125" t="s">
        <v>147</v>
      </c>
      <c r="C4" s="1125"/>
      <c r="D4" s="1125"/>
      <c r="E4" s="1125"/>
      <c r="F4" s="113"/>
      <c r="G4" s="113"/>
      <c r="H4" s="113"/>
      <c r="I4" s="113"/>
      <c r="J4" s="113"/>
      <c r="K4" s="113"/>
      <c r="L4" s="113">
        <v>1</v>
      </c>
      <c r="M4" s="113"/>
      <c r="N4" s="113"/>
      <c r="O4" s="444">
        <f>SUM(F4:N4)</f>
        <v>1</v>
      </c>
      <c r="P4" s="114">
        <v>6</v>
      </c>
      <c r="Q4" s="443">
        <f t="shared" ref="Q4:Q8" si="0">P4/O4</f>
        <v>6</v>
      </c>
    </row>
    <row r="5" spans="1:17" s="108" customFormat="1" ht="50.1" customHeight="1">
      <c r="A5" s="115">
        <v>3</v>
      </c>
      <c r="B5" s="1126" t="s">
        <v>148</v>
      </c>
      <c r="C5" s="1127"/>
      <c r="D5" s="1127"/>
      <c r="E5" s="1128"/>
      <c r="F5" s="442">
        <f>SUM(F3:F4)</f>
        <v>1</v>
      </c>
      <c r="G5" s="442">
        <f t="shared" ref="G5:P5" si="1">SUM(G3:G4)</f>
        <v>0</v>
      </c>
      <c r="H5" s="442">
        <f t="shared" si="1"/>
        <v>6</v>
      </c>
      <c r="I5" s="442">
        <f t="shared" si="1"/>
        <v>6</v>
      </c>
      <c r="J5" s="442">
        <f t="shared" si="1"/>
        <v>1</v>
      </c>
      <c r="K5" s="442">
        <f t="shared" si="1"/>
        <v>0</v>
      </c>
      <c r="L5" s="442">
        <f t="shared" si="1"/>
        <v>8</v>
      </c>
      <c r="M5" s="442">
        <f t="shared" si="1"/>
        <v>0</v>
      </c>
      <c r="N5" s="442">
        <f>SUM(N3:N4)</f>
        <v>0</v>
      </c>
      <c r="O5" s="442">
        <f>SUM(O3:O4)</f>
        <v>22</v>
      </c>
      <c r="P5" s="442">
        <f t="shared" si="1"/>
        <v>370</v>
      </c>
      <c r="Q5" s="443">
        <f t="shared" si="0"/>
        <v>16.82</v>
      </c>
    </row>
    <row r="6" spans="1:17" s="108" customFormat="1" ht="50.1" customHeight="1">
      <c r="A6" s="116">
        <v>4</v>
      </c>
      <c r="B6" s="1129" t="s">
        <v>149</v>
      </c>
      <c r="C6" s="1129"/>
      <c r="D6" s="1129"/>
      <c r="E6" s="1129"/>
      <c r="F6" s="117" t="s">
        <v>0</v>
      </c>
      <c r="G6" s="117" t="s">
        <v>0</v>
      </c>
      <c r="H6" s="117" t="s">
        <v>0</v>
      </c>
      <c r="I6" s="118"/>
      <c r="J6" s="118">
        <v>2</v>
      </c>
      <c r="K6" s="118">
        <v>1</v>
      </c>
      <c r="L6" s="118">
        <v>47</v>
      </c>
      <c r="M6" s="118">
        <v>2</v>
      </c>
      <c r="N6" s="118">
        <v>1</v>
      </c>
      <c r="O6" s="444">
        <f>SUM(I6:N6)</f>
        <v>53</v>
      </c>
      <c r="P6" s="114">
        <v>974</v>
      </c>
      <c r="Q6" s="443">
        <f t="shared" si="0"/>
        <v>18.38</v>
      </c>
    </row>
    <row r="7" spans="1:17" s="108" customFormat="1" ht="50.1" customHeight="1">
      <c r="A7" s="116">
        <v>5</v>
      </c>
      <c r="B7" s="1129" t="s">
        <v>150</v>
      </c>
      <c r="C7" s="1129"/>
      <c r="D7" s="1129"/>
      <c r="E7" s="1129"/>
      <c r="F7" s="117" t="s">
        <v>0</v>
      </c>
      <c r="G7" s="117" t="s">
        <v>0</v>
      </c>
      <c r="H7" s="117" t="s">
        <v>0</v>
      </c>
      <c r="I7" s="118"/>
      <c r="J7" s="118"/>
      <c r="K7" s="118"/>
      <c r="L7" s="118">
        <v>21</v>
      </c>
      <c r="M7" s="118"/>
      <c r="N7" s="118"/>
      <c r="O7" s="444">
        <f t="shared" ref="O7:O8" si="2">SUM(I7:N7)</f>
        <v>21</v>
      </c>
      <c r="P7" s="114">
        <v>146</v>
      </c>
      <c r="Q7" s="443">
        <f t="shared" si="0"/>
        <v>6.95</v>
      </c>
    </row>
    <row r="8" spans="1:17" s="108" customFormat="1" ht="50.1" customHeight="1">
      <c r="A8" s="116">
        <v>6</v>
      </c>
      <c r="B8" s="1129" t="s">
        <v>151</v>
      </c>
      <c r="C8" s="1129"/>
      <c r="D8" s="1129"/>
      <c r="E8" s="1129"/>
      <c r="F8" s="117" t="s">
        <v>0</v>
      </c>
      <c r="G8" s="117" t="s">
        <v>0</v>
      </c>
      <c r="H8" s="117" t="s">
        <v>0</v>
      </c>
      <c r="I8" s="118"/>
      <c r="J8" s="118"/>
      <c r="K8" s="118"/>
      <c r="L8" s="118"/>
      <c r="M8" s="118"/>
      <c r="N8" s="118"/>
      <c r="O8" s="444">
        <f t="shared" si="2"/>
        <v>0</v>
      </c>
      <c r="P8" s="114"/>
      <c r="Q8" s="443" t="e">
        <f t="shared" si="0"/>
        <v>#DIV/0!</v>
      </c>
    </row>
    <row r="9" spans="1:17" s="108" customFormat="1" ht="50.1" customHeight="1">
      <c r="A9" s="116">
        <v>7</v>
      </c>
      <c r="B9" s="1121" t="s">
        <v>152</v>
      </c>
      <c r="C9" s="1121"/>
      <c r="D9" s="1121"/>
      <c r="E9" s="1121"/>
      <c r="F9" s="117" t="s">
        <v>0</v>
      </c>
      <c r="G9" s="117" t="s">
        <v>0</v>
      </c>
      <c r="H9" s="117" t="s">
        <v>0</v>
      </c>
      <c r="I9" s="118"/>
      <c r="J9" s="118"/>
      <c r="K9" s="118"/>
      <c r="L9" s="118"/>
      <c r="M9" s="118"/>
      <c r="N9" s="118"/>
      <c r="O9" s="444">
        <f>SUM(I9:N9)</f>
        <v>0</v>
      </c>
      <c r="P9" s="119" t="s">
        <v>0</v>
      </c>
      <c r="Q9" s="120" t="s">
        <v>0</v>
      </c>
    </row>
    <row r="10" spans="1:17" s="108" customFormat="1" ht="50.1" customHeight="1">
      <c r="A10" s="121">
        <v>8</v>
      </c>
      <c r="B10" s="1130" t="s">
        <v>153</v>
      </c>
      <c r="C10" s="1130"/>
      <c r="D10" s="1130"/>
      <c r="E10" s="1130"/>
      <c r="F10" s="122" t="s">
        <v>0</v>
      </c>
      <c r="G10" s="122" t="s">
        <v>0</v>
      </c>
      <c r="H10" s="122" t="s">
        <v>0</v>
      </c>
      <c r="I10" s="445">
        <f>SUM(I6:I9)</f>
        <v>0</v>
      </c>
      <c r="J10" s="445">
        <f t="shared" ref="J10:N10" si="3">SUM(J6:J9)</f>
        <v>2</v>
      </c>
      <c r="K10" s="445">
        <f t="shared" si="3"/>
        <v>1</v>
      </c>
      <c r="L10" s="445">
        <f t="shared" si="3"/>
        <v>68</v>
      </c>
      <c r="M10" s="445">
        <f t="shared" si="3"/>
        <v>2</v>
      </c>
      <c r="N10" s="445">
        <f t="shared" si="3"/>
        <v>1</v>
      </c>
      <c r="O10" s="445">
        <f>SUM(O6:O9)</f>
        <v>74</v>
      </c>
      <c r="P10" s="445">
        <f>SUM(P6:P8)</f>
        <v>1120</v>
      </c>
      <c r="Q10" s="501"/>
    </row>
    <row r="11" spans="1:17" s="108" customFormat="1" ht="60" customHeight="1">
      <c r="A11" s="123">
        <v>9</v>
      </c>
      <c r="B11" s="1131" t="s">
        <v>154</v>
      </c>
      <c r="C11" s="1131"/>
      <c r="D11" s="1131"/>
      <c r="E11" s="1131"/>
      <c r="F11" s="446">
        <f>F5</f>
        <v>1</v>
      </c>
      <c r="G11" s="446">
        <f>G5</f>
        <v>0</v>
      </c>
      <c r="H11" s="446">
        <f>H5</f>
        <v>6</v>
      </c>
      <c r="I11" s="446">
        <f>I10+I5</f>
        <v>6</v>
      </c>
      <c r="J11" s="446">
        <f t="shared" ref="J11:N11" si="4">J10+J5</f>
        <v>3</v>
      </c>
      <c r="K11" s="446">
        <f t="shared" si="4"/>
        <v>1</v>
      </c>
      <c r="L11" s="446">
        <f t="shared" si="4"/>
        <v>76</v>
      </c>
      <c r="M11" s="446">
        <f t="shared" si="4"/>
        <v>2</v>
      </c>
      <c r="N11" s="446">
        <f t="shared" si="4"/>
        <v>1</v>
      </c>
      <c r="O11" s="446">
        <f>O10+O5</f>
        <v>96</v>
      </c>
      <c r="P11" s="446">
        <f>P10+P5</f>
        <v>1490</v>
      </c>
      <c r="Q11" s="502"/>
    </row>
    <row r="12" spans="1:17" s="108" customFormat="1" ht="20.100000000000001" customHeight="1">
      <c r="A12" s="124"/>
      <c r="B12" s="125"/>
      <c r="C12" s="125"/>
      <c r="D12" s="125"/>
      <c r="E12" s="125"/>
      <c r="F12" s="126"/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7"/>
    </row>
    <row r="13" spans="1:17" s="108" customFormat="1" ht="60" customHeight="1">
      <c r="A13" s="128">
        <v>10</v>
      </c>
      <c r="B13" s="1121" t="s">
        <v>155</v>
      </c>
      <c r="C13" s="1121"/>
      <c r="D13" s="1121"/>
      <c r="E13" s="1121"/>
      <c r="F13" s="117" t="s">
        <v>0</v>
      </c>
      <c r="G13" s="117" t="s">
        <v>0</v>
      </c>
      <c r="H13" s="117" t="s">
        <v>0</v>
      </c>
      <c r="I13" s="129"/>
      <c r="J13" s="129"/>
      <c r="K13" s="129"/>
      <c r="L13" s="129"/>
      <c r="M13" s="129"/>
      <c r="N13" s="129"/>
      <c r="O13" s="447">
        <f>SUM(I13:N13)</f>
        <v>0</v>
      </c>
      <c r="P13" s="130" t="s">
        <v>0</v>
      </c>
      <c r="Q13" s="131" t="s">
        <v>0</v>
      </c>
    </row>
    <row r="14" spans="1:17" s="134" customFormat="1" ht="8.1" customHeight="1">
      <c r="A14" s="132"/>
      <c r="B14" s="1132"/>
      <c r="C14" s="1132"/>
      <c r="D14" s="1132"/>
      <c r="E14" s="1132"/>
      <c r="F14" s="133"/>
      <c r="G14" s="133"/>
      <c r="H14" s="133"/>
      <c r="I14" s="133"/>
      <c r="J14" s="133"/>
      <c r="K14" s="133"/>
      <c r="L14" s="133"/>
      <c r="M14" s="133"/>
      <c r="N14" s="133"/>
      <c r="O14" s="133"/>
      <c r="P14" s="133"/>
      <c r="Q14" s="133"/>
    </row>
    <row r="15" spans="1:17" s="134" customFormat="1" ht="15" customHeight="1">
      <c r="A15" s="1141">
        <v>11</v>
      </c>
      <c r="B15" s="1142" t="s">
        <v>281</v>
      </c>
      <c r="C15" s="1143"/>
      <c r="D15" s="1143"/>
      <c r="E15" s="1144"/>
      <c r="F15" s="1148" t="s">
        <v>207</v>
      </c>
      <c r="G15" s="1149"/>
      <c r="H15" s="1149"/>
      <c r="I15" s="1149"/>
      <c r="J15" s="1149"/>
      <c r="K15" s="1150"/>
      <c r="L15" s="1148" t="s">
        <v>208</v>
      </c>
      <c r="M15" s="1149"/>
      <c r="N15" s="1149"/>
      <c r="O15" s="1149"/>
      <c r="P15" s="1149"/>
      <c r="Q15" s="1150"/>
    </row>
    <row r="16" spans="1:17" s="134" customFormat="1" ht="19.5" customHeight="1">
      <c r="A16" s="1141"/>
      <c r="B16" s="1145"/>
      <c r="C16" s="1146"/>
      <c r="D16" s="1146"/>
      <c r="E16" s="1147"/>
      <c r="F16" s="1151">
        <v>72</v>
      </c>
      <c r="G16" s="1152"/>
      <c r="H16" s="1152"/>
      <c r="I16" s="1152"/>
      <c r="J16" s="1152"/>
      <c r="K16" s="1153"/>
      <c r="L16" s="1151">
        <v>2</v>
      </c>
      <c r="M16" s="1152"/>
      <c r="N16" s="1152"/>
      <c r="O16" s="1152"/>
      <c r="P16" s="1152"/>
      <c r="Q16" s="1153"/>
    </row>
    <row r="17" spans="1:17" s="98" customFormat="1" ht="24" customHeight="1">
      <c r="A17" s="270" t="s">
        <v>156</v>
      </c>
      <c r="B17" s="270"/>
      <c r="C17" s="270"/>
      <c r="D17" s="270"/>
      <c r="E17" s="270"/>
      <c r="F17" s="270"/>
      <c r="G17" s="270"/>
      <c r="H17" s="270"/>
      <c r="I17" s="270"/>
      <c r="J17" s="270"/>
      <c r="K17" s="270"/>
    </row>
    <row r="18" spans="1:17" s="98" customFormat="1" ht="50.1" customHeight="1">
      <c r="A18" s="135"/>
      <c r="B18" s="1112" t="s">
        <v>157</v>
      </c>
      <c r="C18" s="1113"/>
      <c r="D18" s="1113"/>
      <c r="E18" s="1113"/>
      <c r="F18" s="1113"/>
      <c r="G18" s="1113"/>
      <c r="H18" s="1113"/>
      <c r="I18" s="1114"/>
      <c r="J18" s="96" t="s">
        <v>106</v>
      </c>
      <c r="K18" s="97" t="s">
        <v>107</v>
      </c>
      <c r="L18" s="97" t="s">
        <v>108</v>
      </c>
      <c r="M18" s="97" t="s">
        <v>109</v>
      </c>
      <c r="N18" s="97" t="s">
        <v>110</v>
      </c>
      <c r="O18" s="97" t="s">
        <v>111</v>
      </c>
      <c r="P18" s="1115" t="s">
        <v>137</v>
      </c>
      <c r="Q18" s="1116"/>
    </row>
    <row r="19" spans="1:17" s="101" customFormat="1" ht="30" customHeight="1">
      <c r="A19" s="99">
        <v>1</v>
      </c>
      <c r="B19" s="1133" t="s">
        <v>158</v>
      </c>
      <c r="C19" s="1134"/>
      <c r="D19" s="1134"/>
      <c r="E19" s="1134"/>
      <c r="F19" s="1134"/>
      <c r="G19" s="1134"/>
      <c r="H19" s="1134"/>
      <c r="I19" s="1135"/>
      <c r="J19" s="503"/>
      <c r="K19" s="503"/>
      <c r="L19" s="503"/>
      <c r="M19" s="503">
        <v>32</v>
      </c>
      <c r="N19" s="503"/>
      <c r="O19" s="503"/>
      <c r="P19" s="1136">
        <f>SUM(J19:O19)</f>
        <v>32</v>
      </c>
      <c r="Q19" s="1137"/>
    </row>
    <row r="20" spans="1:17" s="101" customFormat="1" ht="30" customHeight="1">
      <c r="A20" s="99">
        <v>2</v>
      </c>
      <c r="B20" s="1133" t="s">
        <v>159</v>
      </c>
      <c r="C20" s="1134"/>
      <c r="D20" s="1134"/>
      <c r="E20" s="1134"/>
      <c r="F20" s="1134"/>
      <c r="G20" s="1134"/>
      <c r="H20" s="1134"/>
      <c r="I20" s="1135"/>
      <c r="J20" s="503"/>
      <c r="K20" s="503"/>
      <c r="L20" s="503"/>
      <c r="M20" s="503">
        <v>24</v>
      </c>
      <c r="N20" s="503">
        <v>2</v>
      </c>
      <c r="O20" s="503">
        <v>1</v>
      </c>
      <c r="P20" s="1136">
        <f>SUM(J20:O20)</f>
        <v>27</v>
      </c>
      <c r="Q20" s="1137"/>
    </row>
    <row r="21" spans="1:17" s="101" customFormat="1" ht="30" customHeight="1">
      <c r="A21" s="99">
        <v>3</v>
      </c>
      <c r="B21" s="1133" t="s">
        <v>160</v>
      </c>
      <c r="C21" s="1134"/>
      <c r="D21" s="1134"/>
      <c r="E21" s="1134"/>
      <c r="F21" s="1134"/>
      <c r="G21" s="1134"/>
      <c r="H21" s="1134"/>
      <c r="I21" s="1135"/>
      <c r="J21" s="503"/>
      <c r="K21" s="503">
        <v>2</v>
      </c>
      <c r="L21" s="503">
        <v>1</v>
      </c>
      <c r="M21" s="503">
        <v>12</v>
      </c>
      <c r="N21" s="503"/>
      <c r="O21" s="503"/>
      <c r="P21" s="1136">
        <f t="shared" ref="P21" si="5">SUM(J21:O21)</f>
        <v>15</v>
      </c>
      <c r="Q21" s="1137"/>
    </row>
    <row r="22" spans="1:17" s="101" customFormat="1" ht="30" customHeight="1">
      <c r="A22" s="102">
        <v>4</v>
      </c>
      <c r="B22" s="1117" t="s">
        <v>161</v>
      </c>
      <c r="C22" s="1138"/>
      <c r="D22" s="1138"/>
      <c r="E22" s="1138"/>
      <c r="F22" s="1138"/>
      <c r="G22" s="1138"/>
      <c r="H22" s="1138"/>
      <c r="I22" s="1118"/>
      <c r="J22" s="504">
        <f>SUM(J19:J21)</f>
        <v>0</v>
      </c>
      <c r="K22" s="504">
        <f t="shared" ref="K22:N22" si="6">SUM(K19:K21)</f>
        <v>2</v>
      </c>
      <c r="L22" s="504">
        <f t="shared" si="6"/>
        <v>1</v>
      </c>
      <c r="M22" s="504">
        <f t="shared" si="6"/>
        <v>68</v>
      </c>
      <c r="N22" s="504">
        <f t="shared" si="6"/>
        <v>2</v>
      </c>
      <c r="O22" s="504">
        <f>SUM(O19:O21)</f>
        <v>1</v>
      </c>
      <c r="P22" s="1139">
        <f>SUM(P19:Q21)</f>
        <v>74</v>
      </c>
      <c r="Q22" s="1140"/>
    </row>
    <row r="23" spans="1:17" s="134" customFormat="1" ht="8.1" customHeight="1">
      <c r="A23" s="132"/>
      <c r="B23" s="136"/>
      <c r="C23" s="136"/>
      <c r="D23" s="136"/>
      <c r="E23" s="136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133"/>
    </row>
  </sheetData>
  <sheetProtection password="8687" sheet="1" objects="1" scenarios="1"/>
  <mergeCells count="29">
    <mergeCell ref="A15:A16"/>
    <mergeCell ref="B15:E16"/>
    <mergeCell ref="F15:K15"/>
    <mergeCell ref="F16:K16"/>
    <mergeCell ref="L15:Q15"/>
    <mergeCell ref="L16:Q16"/>
    <mergeCell ref="B20:I20"/>
    <mergeCell ref="P20:Q20"/>
    <mergeCell ref="B21:I21"/>
    <mergeCell ref="P21:Q21"/>
    <mergeCell ref="B22:I22"/>
    <mergeCell ref="P22:Q22"/>
    <mergeCell ref="B14:E14"/>
    <mergeCell ref="B18:I18"/>
    <mergeCell ref="P18:Q18"/>
    <mergeCell ref="B19:I19"/>
    <mergeCell ref="P19:Q19"/>
    <mergeCell ref="B13:E13"/>
    <mergeCell ref="A1:Q1"/>
    <mergeCell ref="A2:E2"/>
    <mergeCell ref="B3:E3"/>
    <mergeCell ref="B4:E4"/>
    <mergeCell ref="B5:E5"/>
    <mergeCell ref="B6:E6"/>
    <mergeCell ref="B7:E7"/>
    <mergeCell ref="B8:E8"/>
    <mergeCell ref="B9:E9"/>
    <mergeCell ref="B10:E10"/>
    <mergeCell ref="B11:E11"/>
  </mergeCells>
  <printOptions horizontalCentered="1"/>
  <pageMargins left="0.31496062992125984" right="0.31496062992125984" top="0.19685039370078741" bottom="0.19685039370078741" header="0.23622047244094491" footer="0.23622047244094491"/>
  <pageSetup paperSize="9" orientation="portrait" r:id="rId1"/>
  <headerFooter alignWithMargins="0"/>
  <ignoredErrors>
    <ignoredError sqref="F5:M5 P5" unlockedFormula="1"/>
  </ignoredErrors>
</worksheet>
</file>

<file path=xl/worksheets/sheet40.xml><?xml version="1.0" encoding="utf-8"?>
<worksheet xmlns="http://schemas.openxmlformats.org/spreadsheetml/2006/main" xmlns:r="http://schemas.openxmlformats.org/officeDocument/2006/relationships">
  <sheetPr codeName="Sheet38"/>
  <dimension ref="A1:M6"/>
  <sheetViews>
    <sheetView workbookViewId="0">
      <selection sqref="A1:M6"/>
    </sheetView>
  </sheetViews>
  <sheetFormatPr defaultRowHeight="13.2"/>
  <cols>
    <col min="1" max="1" width="9.33203125" style="88"/>
    <col min="2" max="2" width="12.6640625" style="88" customWidth="1"/>
    <col min="3" max="3" width="8" style="88" customWidth="1"/>
    <col min="4" max="4" width="7.6640625" style="88" customWidth="1"/>
    <col min="5" max="5" width="8.109375" style="88" customWidth="1"/>
    <col min="6" max="6" width="5.109375" style="88" customWidth="1"/>
    <col min="7" max="7" width="7" style="88" customWidth="1"/>
    <col min="8" max="8" width="6.77734375" style="88" customWidth="1"/>
    <col min="9" max="9" width="7" style="88" customWidth="1"/>
    <col min="10" max="10" width="4.6640625" style="88" customWidth="1"/>
    <col min="11" max="11" width="6.6640625" style="88" customWidth="1"/>
    <col min="12" max="12" width="7.33203125" style="88" customWidth="1"/>
    <col min="13" max="13" width="5.109375" style="88" customWidth="1"/>
    <col min="14" max="257" width="9.33203125" style="88"/>
    <col min="258" max="258" width="12.6640625" style="88" customWidth="1"/>
    <col min="259" max="259" width="8" style="88" customWidth="1"/>
    <col min="260" max="260" width="7.6640625" style="88" customWidth="1"/>
    <col min="261" max="261" width="8.109375" style="88" customWidth="1"/>
    <col min="262" max="262" width="5.109375" style="88" customWidth="1"/>
    <col min="263" max="263" width="7" style="88" customWidth="1"/>
    <col min="264" max="264" width="6.77734375" style="88" customWidth="1"/>
    <col min="265" max="265" width="7" style="88" customWidth="1"/>
    <col min="266" max="266" width="4.6640625" style="88" customWidth="1"/>
    <col min="267" max="267" width="6.6640625" style="88" customWidth="1"/>
    <col min="268" max="268" width="7.33203125" style="88" customWidth="1"/>
    <col min="269" max="269" width="5.109375" style="88" customWidth="1"/>
    <col min="270" max="513" width="9.33203125" style="88"/>
    <col min="514" max="514" width="12.6640625" style="88" customWidth="1"/>
    <col min="515" max="515" width="8" style="88" customWidth="1"/>
    <col min="516" max="516" width="7.6640625" style="88" customWidth="1"/>
    <col min="517" max="517" width="8.109375" style="88" customWidth="1"/>
    <col min="518" max="518" width="5.109375" style="88" customWidth="1"/>
    <col min="519" max="519" width="7" style="88" customWidth="1"/>
    <col min="520" max="520" width="6.77734375" style="88" customWidth="1"/>
    <col min="521" max="521" width="7" style="88" customWidth="1"/>
    <col min="522" max="522" width="4.6640625" style="88" customWidth="1"/>
    <col min="523" max="523" width="6.6640625" style="88" customWidth="1"/>
    <col min="524" max="524" width="7.33203125" style="88" customWidth="1"/>
    <col min="525" max="525" width="5.109375" style="88" customWidth="1"/>
    <col min="526" max="769" width="9.33203125" style="88"/>
    <col min="770" max="770" width="12.6640625" style="88" customWidth="1"/>
    <col min="771" max="771" width="8" style="88" customWidth="1"/>
    <col min="772" max="772" width="7.6640625" style="88" customWidth="1"/>
    <col min="773" max="773" width="8.109375" style="88" customWidth="1"/>
    <col min="774" max="774" width="5.109375" style="88" customWidth="1"/>
    <col min="775" max="775" width="7" style="88" customWidth="1"/>
    <col min="776" max="776" width="6.77734375" style="88" customWidth="1"/>
    <col min="777" max="777" width="7" style="88" customWidth="1"/>
    <col min="778" max="778" width="4.6640625" style="88" customWidth="1"/>
    <col min="779" max="779" width="6.6640625" style="88" customWidth="1"/>
    <col min="780" max="780" width="7.33203125" style="88" customWidth="1"/>
    <col min="781" max="781" width="5.109375" style="88" customWidth="1"/>
    <col min="782" max="1025" width="9.33203125" style="88"/>
    <col min="1026" max="1026" width="12.6640625" style="88" customWidth="1"/>
    <col min="1027" max="1027" width="8" style="88" customWidth="1"/>
    <col min="1028" max="1028" width="7.6640625" style="88" customWidth="1"/>
    <col min="1029" max="1029" width="8.109375" style="88" customWidth="1"/>
    <col min="1030" max="1030" width="5.109375" style="88" customWidth="1"/>
    <col min="1031" max="1031" width="7" style="88" customWidth="1"/>
    <col min="1032" max="1032" width="6.77734375" style="88" customWidth="1"/>
    <col min="1033" max="1033" width="7" style="88" customWidth="1"/>
    <col min="1034" max="1034" width="4.6640625" style="88" customWidth="1"/>
    <col min="1035" max="1035" width="6.6640625" style="88" customWidth="1"/>
    <col min="1036" max="1036" width="7.33203125" style="88" customWidth="1"/>
    <col min="1037" max="1037" width="5.109375" style="88" customWidth="1"/>
    <col min="1038" max="1281" width="9.33203125" style="88"/>
    <col min="1282" max="1282" width="12.6640625" style="88" customWidth="1"/>
    <col min="1283" max="1283" width="8" style="88" customWidth="1"/>
    <col min="1284" max="1284" width="7.6640625" style="88" customWidth="1"/>
    <col min="1285" max="1285" width="8.109375" style="88" customWidth="1"/>
    <col min="1286" max="1286" width="5.109375" style="88" customWidth="1"/>
    <col min="1287" max="1287" width="7" style="88" customWidth="1"/>
    <col min="1288" max="1288" width="6.77734375" style="88" customWidth="1"/>
    <col min="1289" max="1289" width="7" style="88" customWidth="1"/>
    <col min="1290" max="1290" width="4.6640625" style="88" customWidth="1"/>
    <col min="1291" max="1291" width="6.6640625" style="88" customWidth="1"/>
    <col min="1292" max="1292" width="7.33203125" style="88" customWidth="1"/>
    <col min="1293" max="1293" width="5.109375" style="88" customWidth="1"/>
    <col min="1294" max="1537" width="9.33203125" style="88"/>
    <col min="1538" max="1538" width="12.6640625" style="88" customWidth="1"/>
    <col min="1539" max="1539" width="8" style="88" customWidth="1"/>
    <col min="1540" max="1540" width="7.6640625" style="88" customWidth="1"/>
    <col min="1541" max="1541" width="8.109375" style="88" customWidth="1"/>
    <col min="1542" max="1542" width="5.109375" style="88" customWidth="1"/>
    <col min="1543" max="1543" width="7" style="88" customWidth="1"/>
    <col min="1544" max="1544" width="6.77734375" style="88" customWidth="1"/>
    <col min="1545" max="1545" width="7" style="88" customWidth="1"/>
    <col min="1546" max="1546" width="4.6640625" style="88" customWidth="1"/>
    <col min="1547" max="1547" width="6.6640625" style="88" customWidth="1"/>
    <col min="1548" max="1548" width="7.33203125" style="88" customWidth="1"/>
    <col min="1549" max="1549" width="5.109375" style="88" customWidth="1"/>
    <col min="1550" max="1793" width="9.33203125" style="88"/>
    <col min="1794" max="1794" width="12.6640625" style="88" customWidth="1"/>
    <col min="1795" max="1795" width="8" style="88" customWidth="1"/>
    <col min="1796" max="1796" width="7.6640625" style="88" customWidth="1"/>
    <col min="1797" max="1797" width="8.109375" style="88" customWidth="1"/>
    <col min="1798" max="1798" width="5.109375" style="88" customWidth="1"/>
    <col min="1799" max="1799" width="7" style="88" customWidth="1"/>
    <col min="1800" max="1800" width="6.77734375" style="88" customWidth="1"/>
    <col min="1801" max="1801" width="7" style="88" customWidth="1"/>
    <col min="1802" max="1802" width="4.6640625" style="88" customWidth="1"/>
    <col min="1803" max="1803" width="6.6640625" style="88" customWidth="1"/>
    <col min="1804" max="1804" width="7.33203125" style="88" customWidth="1"/>
    <col min="1805" max="1805" width="5.109375" style="88" customWidth="1"/>
    <col min="1806" max="2049" width="9.33203125" style="88"/>
    <col min="2050" max="2050" width="12.6640625" style="88" customWidth="1"/>
    <col min="2051" max="2051" width="8" style="88" customWidth="1"/>
    <col min="2052" max="2052" width="7.6640625" style="88" customWidth="1"/>
    <col min="2053" max="2053" width="8.109375" style="88" customWidth="1"/>
    <col min="2054" max="2054" width="5.109375" style="88" customWidth="1"/>
    <col min="2055" max="2055" width="7" style="88" customWidth="1"/>
    <col min="2056" max="2056" width="6.77734375" style="88" customWidth="1"/>
    <col min="2057" max="2057" width="7" style="88" customWidth="1"/>
    <col min="2058" max="2058" width="4.6640625" style="88" customWidth="1"/>
    <col min="2059" max="2059" width="6.6640625" style="88" customWidth="1"/>
    <col min="2060" max="2060" width="7.33203125" style="88" customWidth="1"/>
    <col min="2061" max="2061" width="5.109375" style="88" customWidth="1"/>
    <col min="2062" max="2305" width="9.33203125" style="88"/>
    <col min="2306" max="2306" width="12.6640625" style="88" customWidth="1"/>
    <col min="2307" max="2307" width="8" style="88" customWidth="1"/>
    <col min="2308" max="2308" width="7.6640625" style="88" customWidth="1"/>
    <col min="2309" max="2309" width="8.109375" style="88" customWidth="1"/>
    <col min="2310" max="2310" width="5.109375" style="88" customWidth="1"/>
    <col min="2311" max="2311" width="7" style="88" customWidth="1"/>
    <col min="2312" max="2312" width="6.77734375" style="88" customWidth="1"/>
    <col min="2313" max="2313" width="7" style="88" customWidth="1"/>
    <col min="2314" max="2314" width="4.6640625" style="88" customWidth="1"/>
    <col min="2315" max="2315" width="6.6640625" style="88" customWidth="1"/>
    <col min="2316" max="2316" width="7.33203125" style="88" customWidth="1"/>
    <col min="2317" max="2317" width="5.109375" style="88" customWidth="1"/>
    <col min="2318" max="2561" width="9.33203125" style="88"/>
    <col min="2562" max="2562" width="12.6640625" style="88" customWidth="1"/>
    <col min="2563" max="2563" width="8" style="88" customWidth="1"/>
    <col min="2564" max="2564" width="7.6640625" style="88" customWidth="1"/>
    <col min="2565" max="2565" width="8.109375" style="88" customWidth="1"/>
    <col min="2566" max="2566" width="5.109375" style="88" customWidth="1"/>
    <col min="2567" max="2567" width="7" style="88" customWidth="1"/>
    <col min="2568" max="2568" width="6.77734375" style="88" customWidth="1"/>
    <col min="2569" max="2569" width="7" style="88" customWidth="1"/>
    <col min="2570" max="2570" width="4.6640625" style="88" customWidth="1"/>
    <col min="2571" max="2571" width="6.6640625" style="88" customWidth="1"/>
    <col min="2572" max="2572" width="7.33203125" style="88" customWidth="1"/>
    <col min="2573" max="2573" width="5.109375" style="88" customWidth="1"/>
    <col min="2574" max="2817" width="9.33203125" style="88"/>
    <col min="2818" max="2818" width="12.6640625" style="88" customWidth="1"/>
    <col min="2819" max="2819" width="8" style="88" customWidth="1"/>
    <col min="2820" max="2820" width="7.6640625" style="88" customWidth="1"/>
    <col min="2821" max="2821" width="8.109375" style="88" customWidth="1"/>
    <col min="2822" max="2822" width="5.109375" style="88" customWidth="1"/>
    <col min="2823" max="2823" width="7" style="88" customWidth="1"/>
    <col min="2824" max="2824" width="6.77734375" style="88" customWidth="1"/>
    <col min="2825" max="2825" width="7" style="88" customWidth="1"/>
    <col min="2826" max="2826" width="4.6640625" style="88" customWidth="1"/>
    <col min="2827" max="2827" width="6.6640625" style="88" customWidth="1"/>
    <col min="2828" max="2828" width="7.33203125" style="88" customWidth="1"/>
    <col min="2829" max="2829" width="5.109375" style="88" customWidth="1"/>
    <col min="2830" max="3073" width="9.33203125" style="88"/>
    <col min="3074" max="3074" width="12.6640625" style="88" customWidth="1"/>
    <col min="3075" max="3075" width="8" style="88" customWidth="1"/>
    <col min="3076" max="3076" width="7.6640625" style="88" customWidth="1"/>
    <col min="3077" max="3077" width="8.109375" style="88" customWidth="1"/>
    <col min="3078" max="3078" width="5.109375" style="88" customWidth="1"/>
    <col min="3079" max="3079" width="7" style="88" customWidth="1"/>
    <col min="3080" max="3080" width="6.77734375" style="88" customWidth="1"/>
    <col min="3081" max="3081" width="7" style="88" customWidth="1"/>
    <col min="3082" max="3082" width="4.6640625" style="88" customWidth="1"/>
    <col min="3083" max="3083" width="6.6640625" style="88" customWidth="1"/>
    <col min="3084" max="3084" width="7.33203125" style="88" customWidth="1"/>
    <col min="3085" max="3085" width="5.109375" style="88" customWidth="1"/>
    <col min="3086" max="3329" width="9.33203125" style="88"/>
    <col min="3330" max="3330" width="12.6640625" style="88" customWidth="1"/>
    <col min="3331" max="3331" width="8" style="88" customWidth="1"/>
    <col min="3332" max="3332" width="7.6640625" style="88" customWidth="1"/>
    <col min="3333" max="3333" width="8.109375" style="88" customWidth="1"/>
    <col min="3334" max="3334" width="5.109375" style="88" customWidth="1"/>
    <col min="3335" max="3335" width="7" style="88" customWidth="1"/>
    <col min="3336" max="3336" width="6.77734375" style="88" customWidth="1"/>
    <col min="3337" max="3337" width="7" style="88" customWidth="1"/>
    <col min="3338" max="3338" width="4.6640625" style="88" customWidth="1"/>
    <col min="3339" max="3339" width="6.6640625" style="88" customWidth="1"/>
    <col min="3340" max="3340" width="7.33203125" style="88" customWidth="1"/>
    <col min="3341" max="3341" width="5.109375" style="88" customWidth="1"/>
    <col min="3342" max="3585" width="9.33203125" style="88"/>
    <col min="3586" max="3586" width="12.6640625" style="88" customWidth="1"/>
    <col min="3587" max="3587" width="8" style="88" customWidth="1"/>
    <col min="3588" max="3588" width="7.6640625" style="88" customWidth="1"/>
    <col min="3589" max="3589" width="8.109375" style="88" customWidth="1"/>
    <col min="3590" max="3590" width="5.109375" style="88" customWidth="1"/>
    <col min="3591" max="3591" width="7" style="88" customWidth="1"/>
    <col min="3592" max="3592" width="6.77734375" style="88" customWidth="1"/>
    <col min="3593" max="3593" width="7" style="88" customWidth="1"/>
    <col min="3594" max="3594" width="4.6640625" style="88" customWidth="1"/>
    <col min="3595" max="3595" width="6.6640625" style="88" customWidth="1"/>
    <col min="3596" max="3596" width="7.33203125" style="88" customWidth="1"/>
    <col min="3597" max="3597" width="5.109375" style="88" customWidth="1"/>
    <col min="3598" max="3841" width="9.33203125" style="88"/>
    <col min="3842" max="3842" width="12.6640625" style="88" customWidth="1"/>
    <col min="3843" max="3843" width="8" style="88" customWidth="1"/>
    <col min="3844" max="3844" width="7.6640625" style="88" customWidth="1"/>
    <col min="3845" max="3845" width="8.109375" style="88" customWidth="1"/>
    <col min="3846" max="3846" width="5.109375" style="88" customWidth="1"/>
    <col min="3847" max="3847" width="7" style="88" customWidth="1"/>
    <col min="3848" max="3848" width="6.77734375" style="88" customWidth="1"/>
    <col min="3849" max="3849" width="7" style="88" customWidth="1"/>
    <col min="3850" max="3850" width="4.6640625" style="88" customWidth="1"/>
    <col min="3851" max="3851" width="6.6640625" style="88" customWidth="1"/>
    <col min="3852" max="3852" width="7.33203125" style="88" customWidth="1"/>
    <col min="3853" max="3853" width="5.109375" style="88" customWidth="1"/>
    <col min="3854" max="4097" width="9.33203125" style="88"/>
    <col min="4098" max="4098" width="12.6640625" style="88" customWidth="1"/>
    <col min="4099" max="4099" width="8" style="88" customWidth="1"/>
    <col min="4100" max="4100" width="7.6640625" style="88" customWidth="1"/>
    <col min="4101" max="4101" width="8.109375" style="88" customWidth="1"/>
    <col min="4102" max="4102" width="5.109375" style="88" customWidth="1"/>
    <col min="4103" max="4103" width="7" style="88" customWidth="1"/>
    <col min="4104" max="4104" width="6.77734375" style="88" customWidth="1"/>
    <col min="4105" max="4105" width="7" style="88" customWidth="1"/>
    <col min="4106" max="4106" width="4.6640625" style="88" customWidth="1"/>
    <col min="4107" max="4107" width="6.6640625" style="88" customWidth="1"/>
    <col min="4108" max="4108" width="7.33203125" style="88" customWidth="1"/>
    <col min="4109" max="4109" width="5.109375" style="88" customWidth="1"/>
    <col min="4110" max="4353" width="9.33203125" style="88"/>
    <col min="4354" max="4354" width="12.6640625" style="88" customWidth="1"/>
    <col min="4355" max="4355" width="8" style="88" customWidth="1"/>
    <col min="4356" max="4356" width="7.6640625" style="88" customWidth="1"/>
    <col min="4357" max="4357" width="8.109375" style="88" customWidth="1"/>
    <col min="4358" max="4358" width="5.109375" style="88" customWidth="1"/>
    <col min="4359" max="4359" width="7" style="88" customWidth="1"/>
    <col min="4360" max="4360" width="6.77734375" style="88" customWidth="1"/>
    <col min="4361" max="4361" width="7" style="88" customWidth="1"/>
    <col min="4362" max="4362" width="4.6640625" style="88" customWidth="1"/>
    <col min="4363" max="4363" width="6.6640625" style="88" customWidth="1"/>
    <col min="4364" max="4364" width="7.33203125" style="88" customWidth="1"/>
    <col min="4365" max="4365" width="5.109375" style="88" customWidth="1"/>
    <col min="4366" max="4609" width="9.33203125" style="88"/>
    <col min="4610" max="4610" width="12.6640625" style="88" customWidth="1"/>
    <col min="4611" max="4611" width="8" style="88" customWidth="1"/>
    <col min="4612" max="4612" width="7.6640625" style="88" customWidth="1"/>
    <col min="4613" max="4613" width="8.109375" style="88" customWidth="1"/>
    <col min="4614" max="4614" width="5.109375" style="88" customWidth="1"/>
    <col min="4615" max="4615" width="7" style="88" customWidth="1"/>
    <col min="4616" max="4616" width="6.77734375" style="88" customWidth="1"/>
    <col min="4617" max="4617" width="7" style="88" customWidth="1"/>
    <col min="4618" max="4618" width="4.6640625" style="88" customWidth="1"/>
    <col min="4619" max="4619" width="6.6640625" style="88" customWidth="1"/>
    <col min="4620" max="4620" width="7.33203125" style="88" customWidth="1"/>
    <col min="4621" max="4621" width="5.109375" style="88" customWidth="1"/>
    <col min="4622" max="4865" width="9.33203125" style="88"/>
    <col min="4866" max="4866" width="12.6640625" style="88" customWidth="1"/>
    <col min="4867" max="4867" width="8" style="88" customWidth="1"/>
    <col min="4868" max="4868" width="7.6640625" style="88" customWidth="1"/>
    <col min="4869" max="4869" width="8.109375" style="88" customWidth="1"/>
    <col min="4870" max="4870" width="5.109375" style="88" customWidth="1"/>
    <col min="4871" max="4871" width="7" style="88" customWidth="1"/>
    <col min="4872" max="4872" width="6.77734375" style="88" customWidth="1"/>
    <col min="4873" max="4873" width="7" style="88" customWidth="1"/>
    <col min="4874" max="4874" width="4.6640625" style="88" customWidth="1"/>
    <col min="4875" max="4875" width="6.6640625" style="88" customWidth="1"/>
    <col min="4876" max="4876" width="7.33203125" style="88" customWidth="1"/>
    <col min="4877" max="4877" width="5.109375" style="88" customWidth="1"/>
    <col min="4878" max="5121" width="9.33203125" style="88"/>
    <col min="5122" max="5122" width="12.6640625" style="88" customWidth="1"/>
    <col min="5123" max="5123" width="8" style="88" customWidth="1"/>
    <col min="5124" max="5124" width="7.6640625" style="88" customWidth="1"/>
    <col min="5125" max="5125" width="8.109375" style="88" customWidth="1"/>
    <col min="5126" max="5126" width="5.109375" style="88" customWidth="1"/>
    <col min="5127" max="5127" width="7" style="88" customWidth="1"/>
    <col min="5128" max="5128" width="6.77734375" style="88" customWidth="1"/>
    <col min="5129" max="5129" width="7" style="88" customWidth="1"/>
    <col min="5130" max="5130" width="4.6640625" style="88" customWidth="1"/>
    <col min="5131" max="5131" width="6.6640625" style="88" customWidth="1"/>
    <col min="5132" max="5132" width="7.33203125" style="88" customWidth="1"/>
    <col min="5133" max="5133" width="5.109375" style="88" customWidth="1"/>
    <col min="5134" max="5377" width="9.33203125" style="88"/>
    <col min="5378" max="5378" width="12.6640625" style="88" customWidth="1"/>
    <col min="5379" max="5379" width="8" style="88" customWidth="1"/>
    <col min="5380" max="5380" width="7.6640625" style="88" customWidth="1"/>
    <col min="5381" max="5381" width="8.109375" style="88" customWidth="1"/>
    <col min="5382" max="5382" width="5.109375" style="88" customWidth="1"/>
    <col min="5383" max="5383" width="7" style="88" customWidth="1"/>
    <col min="5384" max="5384" width="6.77734375" style="88" customWidth="1"/>
    <col min="5385" max="5385" width="7" style="88" customWidth="1"/>
    <col min="5386" max="5386" width="4.6640625" style="88" customWidth="1"/>
    <col min="5387" max="5387" width="6.6640625" style="88" customWidth="1"/>
    <col min="5388" max="5388" width="7.33203125" style="88" customWidth="1"/>
    <col min="5389" max="5389" width="5.109375" style="88" customWidth="1"/>
    <col min="5390" max="5633" width="9.33203125" style="88"/>
    <col min="5634" max="5634" width="12.6640625" style="88" customWidth="1"/>
    <col min="5635" max="5635" width="8" style="88" customWidth="1"/>
    <col min="5636" max="5636" width="7.6640625" style="88" customWidth="1"/>
    <col min="5637" max="5637" width="8.109375" style="88" customWidth="1"/>
    <col min="5638" max="5638" width="5.109375" style="88" customWidth="1"/>
    <col min="5639" max="5639" width="7" style="88" customWidth="1"/>
    <col min="5640" max="5640" width="6.77734375" style="88" customWidth="1"/>
    <col min="5641" max="5641" width="7" style="88" customWidth="1"/>
    <col min="5642" max="5642" width="4.6640625" style="88" customWidth="1"/>
    <col min="5643" max="5643" width="6.6640625" style="88" customWidth="1"/>
    <col min="5644" max="5644" width="7.33203125" style="88" customWidth="1"/>
    <col min="5645" max="5645" width="5.109375" style="88" customWidth="1"/>
    <col min="5646" max="5889" width="9.33203125" style="88"/>
    <col min="5890" max="5890" width="12.6640625" style="88" customWidth="1"/>
    <col min="5891" max="5891" width="8" style="88" customWidth="1"/>
    <col min="5892" max="5892" width="7.6640625" style="88" customWidth="1"/>
    <col min="5893" max="5893" width="8.109375" style="88" customWidth="1"/>
    <col min="5894" max="5894" width="5.109375" style="88" customWidth="1"/>
    <col min="5895" max="5895" width="7" style="88" customWidth="1"/>
    <col min="5896" max="5896" width="6.77734375" style="88" customWidth="1"/>
    <col min="5897" max="5897" width="7" style="88" customWidth="1"/>
    <col min="5898" max="5898" width="4.6640625" style="88" customWidth="1"/>
    <col min="5899" max="5899" width="6.6640625" style="88" customWidth="1"/>
    <col min="5900" max="5900" width="7.33203125" style="88" customWidth="1"/>
    <col min="5901" max="5901" width="5.109375" style="88" customWidth="1"/>
    <col min="5902" max="6145" width="9.33203125" style="88"/>
    <col min="6146" max="6146" width="12.6640625" style="88" customWidth="1"/>
    <col min="6147" max="6147" width="8" style="88" customWidth="1"/>
    <col min="6148" max="6148" width="7.6640625" style="88" customWidth="1"/>
    <col min="6149" max="6149" width="8.109375" style="88" customWidth="1"/>
    <col min="6150" max="6150" width="5.109375" style="88" customWidth="1"/>
    <col min="6151" max="6151" width="7" style="88" customWidth="1"/>
    <col min="6152" max="6152" width="6.77734375" style="88" customWidth="1"/>
    <col min="6153" max="6153" width="7" style="88" customWidth="1"/>
    <col min="6154" max="6154" width="4.6640625" style="88" customWidth="1"/>
    <col min="6155" max="6155" width="6.6640625" style="88" customWidth="1"/>
    <col min="6156" max="6156" width="7.33203125" style="88" customWidth="1"/>
    <col min="6157" max="6157" width="5.109375" style="88" customWidth="1"/>
    <col min="6158" max="6401" width="9.33203125" style="88"/>
    <col min="6402" max="6402" width="12.6640625" style="88" customWidth="1"/>
    <col min="6403" max="6403" width="8" style="88" customWidth="1"/>
    <col min="6404" max="6404" width="7.6640625" style="88" customWidth="1"/>
    <col min="6405" max="6405" width="8.109375" style="88" customWidth="1"/>
    <col min="6406" max="6406" width="5.109375" style="88" customWidth="1"/>
    <col min="6407" max="6407" width="7" style="88" customWidth="1"/>
    <col min="6408" max="6408" width="6.77734375" style="88" customWidth="1"/>
    <col min="6409" max="6409" width="7" style="88" customWidth="1"/>
    <col min="6410" max="6410" width="4.6640625" style="88" customWidth="1"/>
    <col min="6411" max="6411" width="6.6640625" style="88" customWidth="1"/>
    <col min="6412" max="6412" width="7.33203125" style="88" customWidth="1"/>
    <col min="6413" max="6413" width="5.109375" style="88" customWidth="1"/>
    <col min="6414" max="6657" width="9.33203125" style="88"/>
    <col min="6658" max="6658" width="12.6640625" style="88" customWidth="1"/>
    <col min="6659" max="6659" width="8" style="88" customWidth="1"/>
    <col min="6660" max="6660" width="7.6640625" style="88" customWidth="1"/>
    <col min="6661" max="6661" width="8.109375" style="88" customWidth="1"/>
    <col min="6662" max="6662" width="5.109375" style="88" customWidth="1"/>
    <col min="6663" max="6663" width="7" style="88" customWidth="1"/>
    <col min="6664" max="6664" width="6.77734375" style="88" customWidth="1"/>
    <col min="6665" max="6665" width="7" style="88" customWidth="1"/>
    <col min="6666" max="6666" width="4.6640625" style="88" customWidth="1"/>
    <col min="6667" max="6667" width="6.6640625" style="88" customWidth="1"/>
    <col min="6668" max="6668" width="7.33203125" style="88" customWidth="1"/>
    <col min="6669" max="6669" width="5.109375" style="88" customWidth="1"/>
    <col min="6670" max="6913" width="9.33203125" style="88"/>
    <col min="6914" max="6914" width="12.6640625" style="88" customWidth="1"/>
    <col min="6915" max="6915" width="8" style="88" customWidth="1"/>
    <col min="6916" max="6916" width="7.6640625" style="88" customWidth="1"/>
    <col min="6917" max="6917" width="8.109375" style="88" customWidth="1"/>
    <col min="6918" max="6918" width="5.109375" style="88" customWidth="1"/>
    <col min="6919" max="6919" width="7" style="88" customWidth="1"/>
    <col min="6920" max="6920" width="6.77734375" style="88" customWidth="1"/>
    <col min="6921" max="6921" width="7" style="88" customWidth="1"/>
    <col min="6922" max="6922" width="4.6640625" style="88" customWidth="1"/>
    <col min="6923" max="6923" width="6.6640625" style="88" customWidth="1"/>
    <col min="6924" max="6924" width="7.33203125" style="88" customWidth="1"/>
    <col min="6925" max="6925" width="5.109375" style="88" customWidth="1"/>
    <col min="6926" max="7169" width="9.33203125" style="88"/>
    <col min="7170" max="7170" width="12.6640625" style="88" customWidth="1"/>
    <col min="7171" max="7171" width="8" style="88" customWidth="1"/>
    <col min="7172" max="7172" width="7.6640625" style="88" customWidth="1"/>
    <col min="7173" max="7173" width="8.109375" style="88" customWidth="1"/>
    <col min="7174" max="7174" width="5.109375" style="88" customWidth="1"/>
    <col min="7175" max="7175" width="7" style="88" customWidth="1"/>
    <col min="7176" max="7176" width="6.77734375" style="88" customWidth="1"/>
    <col min="7177" max="7177" width="7" style="88" customWidth="1"/>
    <col min="7178" max="7178" width="4.6640625" style="88" customWidth="1"/>
    <col min="7179" max="7179" width="6.6640625" style="88" customWidth="1"/>
    <col min="7180" max="7180" width="7.33203125" style="88" customWidth="1"/>
    <col min="7181" max="7181" width="5.109375" style="88" customWidth="1"/>
    <col min="7182" max="7425" width="9.33203125" style="88"/>
    <col min="7426" max="7426" width="12.6640625" style="88" customWidth="1"/>
    <col min="7427" max="7427" width="8" style="88" customWidth="1"/>
    <col min="7428" max="7428" width="7.6640625" style="88" customWidth="1"/>
    <col min="7429" max="7429" width="8.109375" style="88" customWidth="1"/>
    <col min="7430" max="7430" width="5.109375" style="88" customWidth="1"/>
    <col min="7431" max="7431" width="7" style="88" customWidth="1"/>
    <col min="7432" max="7432" width="6.77734375" style="88" customWidth="1"/>
    <col min="7433" max="7433" width="7" style="88" customWidth="1"/>
    <col min="7434" max="7434" width="4.6640625" style="88" customWidth="1"/>
    <col min="7435" max="7435" width="6.6640625" style="88" customWidth="1"/>
    <col min="7436" max="7436" width="7.33203125" style="88" customWidth="1"/>
    <col min="7437" max="7437" width="5.109375" style="88" customWidth="1"/>
    <col min="7438" max="7681" width="9.33203125" style="88"/>
    <col min="7682" max="7682" width="12.6640625" style="88" customWidth="1"/>
    <col min="7683" max="7683" width="8" style="88" customWidth="1"/>
    <col min="7684" max="7684" width="7.6640625" style="88" customWidth="1"/>
    <col min="7685" max="7685" width="8.109375" style="88" customWidth="1"/>
    <col min="7686" max="7686" width="5.109375" style="88" customWidth="1"/>
    <col min="7687" max="7687" width="7" style="88" customWidth="1"/>
    <col min="7688" max="7688" width="6.77734375" style="88" customWidth="1"/>
    <col min="7689" max="7689" width="7" style="88" customWidth="1"/>
    <col min="7690" max="7690" width="4.6640625" style="88" customWidth="1"/>
    <col min="7691" max="7691" width="6.6640625" style="88" customWidth="1"/>
    <col min="7692" max="7692" width="7.33203125" style="88" customWidth="1"/>
    <col min="7693" max="7693" width="5.109375" style="88" customWidth="1"/>
    <col min="7694" max="7937" width="9.33203125" style="88"/>
    <col min="7938" max="7938" width="12.6640625" style="88" customWidth="1"/>
    <col min="7939" max="7939" width="8" style="88" customWidth="1"/>
    <col min="7940" max="7940" width="7.6640625" style="88" customWidth="1"/>
    <col min="7941" max="7941" width="8.109375" style="88" customWidth="1"/>
    <col min="7942" max="7942" width="5.109375" style="88" customWidth="1"/>
    <col min="7943" max="7943" width="7" style="88" customWidth="1"/>
    <col min="7944" max="7944" width="6.77734375" style="88" customWidth="1"/>
    <col min="7945" max="7945" width="7" style="88" customWidth="1"/>
    <col min="7946" max="7946" width="4.6640625" style="88" customWidth="1"/>
    <col min="7947" max="7947" width="6.6640625" style="88" customWidth="1"/>
    <col min="7948" max="7948" width="7.33203125" style="88" customWidth="1"/>
    <col min="7949" max="7949" width="5.109375" style="88" customWidth="1"/>
    <col min="7950" max="8193" width="9.33203125" style="88"/>
    <col min="8194" max="8194" width="12.6640625" style="88" customWidth="1"/>
    <col min="8195" max="8195" width="8" style="88" customWidth="1"/>
    <col min="8196" max="8196" width="7.6640625" style="88" customWidth="1"/>
    <col min="8197" max="8197" width="8.109375" style="88" customWidth="1"/>
    <col min="8198" max="8198" width="5.109375" style="88" customWidth="1"/>
    <col min="8199" max="8199" width="7" style="88" customWidth="1"/>
    <col min="8200" max="8200" width="6.77734375" style="88" customWidth="1"/>
    <col min="8201" max="8201" width="7" style="88" customWidth="1"/>
    <col min="8202" max="8202" width="4.6640625" style="88" customWidth="1"/>
    <col min="8203" max="8203" width="6.6640625" style="88" customWidth="1"/>
    <col min="8204" max="8204" width="7.33203125" style="88" customWidth="1"/>
    <col min="8205" max="8205" width="5.109375" style="88" customWidth="1"/>
    <col min="8206" max="8449" width="9.33203125" style="88"/>
    <col min="8450" max="8450" width="12.6640625" style="88" customWidth="1"/>
    <col min="8451" max="8451" width="8" style="88" customWidth="1"/>
    <col min="8452" max="8452" width="7.6640625" style="88" customWidth="1"/>
    <col min="8453" max="8453" width="8.109375" style="88" customWidth="1"/>
    <col min="8454" max="8454" width="5.109375" style="88" customWidth="1"/>
    <col min="8455" max="8455" width="7" style="88" customWidth="1"/>
    <col min="8456" max="8456" width="6.77734375" style="88" customWidth="1"/>
    <col min="8457" max="8457" width="7" style="88" customWidth="1"/>
    <col min="8458" max="8458" width="4.6640625" style="88" customWidth="1"/>
    <col min="8459" max="8459" width="6.6640625" style="88" customWidth="1"/>
    <col min="8460" max="8460" width="7.33203125" style="88" customWidth="1"/>
    <col min="8461" max="8461" width="5.109375" style="88" customWidth="1"/>
    <col min="8462" max="8705" width="9.33203125" style="88"/>
    <col min="8706" max="8706" width="12.6640625" style="88" customWidth="1"/>
    <col min="8707" max="8707" width="8" style="88" customWidth="1"/>
    <col min="8708" max="8708" width="7.6640625" style="88" customWidth="1"/>
    <col min="8709" max="8709" width="8.109375" style="88" customWidth="1"/>
    <col min="8710" max="8710" width="5.109375" style="88" customWidth="1"/>
    <col min="8711" max="8711" width="7" style="88" customWidth="1"/>
    <col min="8712" max="8712" width="6.77734375" style="88" customWidth="1"/>
    <col min="8713" max="8713" width="7" style="88" customWidth="1"/>
    <col min="8714" max="8714" width="4.6640625" style="88" customWidth="1"/>
    <col min="8715" max="8715" width="6.6640625" style="88" customWidth="1"/>
    <col min="8716" max="8716" width="7.33203125" style="88" customWidth="1"/>
    <col min="8717" max="8717" width="5.109375" style="88" customWidth="1"/>
    <col min="8718" max="8961" width="9.33203125" style="88"/>
    <col min="8962" max="8962" width="12.6640625" style="88" customWidth="1"/>
    <col min="8963" max="8963" width="8" style="88" customWidth="1"/>
    <col min="8964" max="8964" width="7.6640625" style="88" customWidth="1"/>
    <col min="8965" max="8965" width="8.109375" style="88" customWidth="1"/>
    <col min="8966" max="8966" width="5.109375" style="88" customWidth="1"/>
    <col min="8967" max="8967" width="7" style="88" customWidth="1"/>
    <col min="8968" max="8968" width="6.77734375" style="88" customWidth="1"/>
    <col min="8969" max="8969" width="7" style="88" customWidth="1"/>
    <col min="8970" max="8970" width="4.6640625" style="88" customWidth="1"/>
    <col min="8971" max="8971" width="6.6640625" style="88" customWidth="1"/>
    <col min="8972" max="8972" width="7.33203125" style="88" customWidth="1"/>
    <col min="8973" max="8973" width="5.109375" style="88" customWidth="1"/>
    <col min="8974" max="9217" width="9.33203125" style="88"/>
    <col min="9218" max="9218" width="12.6640625" style="88" customWidth="1"/>
    <col min="9219" max="9219" width="8" style="88" customWidth="1"/>
    <col min="9220" max="9220" width="7.6640625" style="88" customWidth="1"/>
    <col min="9221" max="9221" width="8.109375" style="88" customWidth="1"/>
    <col min="9222" max="9222" width="5.109375" style="88" customWidth="1"/>
    <col min="9223" max="9223" width="7" style="88" customWidth="1"/>
    <col min="9224" max="9224" width="6.77734375" style="88" customWidth="1"/>
    <col min="9225" max="9225" width="7" style="88" customWidth="1"/>
    <col min="9226" max="9226" width="4.6640625" style="88" customWidth="1"/>
    <col min="9227" max="9227" width="6.6640625" style="88" customWidth="1"/>
    <col min="9228" max="9228" width="7.33203125" style="88" customWidth="1"/>
    <col min="9229" max="9229" width="5.109375" style="88" customWidth="1"/>
    <col min="9230" max="9473" width="9.33203125" style="88"/>
    <col min="9474" max="9474" width="12.6640625" style="88" customWidth="1"/>
    <col min="9475" max="9475" width="8" style="88" customWidth="1"/>
    <col min="9476" max="9476" width="7.6640625" style="88" customWidth="1"/>
    <col min="9477" max="9477" width="8.109375" style="88" customWidth="1"/>
    <col min="9478" max="9478" width="5.109375" style="88" customWidth="1"/>
    <col min="9479" max="9479" width="7" style="88" customWidth="1"/>
    <col min="9480" max="9480" width="6.77734375" style="88" customWidth="1"/>
    <col min="9481" max="9481" width="7" style="88" customWidth="1"/>
    <col min="9482" max="9482" width="4.6640625" style="88" customWidth="1"/>
    <col min="9483" max="9483" width="6.6640625" style="88" customWidth="1"/>
    <col min="9484" max="9484" width="7.33203125" style="88" customWidth="1"/>
    <col min="9485" max="9485" width="5.109375" style="88" customWidth="1"/>
    <col min="9486" max="9729" width="9.33203125" style="88"/>
    <col min="9730" max="9730" width="12.6640625" style="88" customWidth="1"/>
    <col min="9731" max="9731" width="8" style="88" customWidth="1"/>
    <col min="9732" max="9732" width="7.6640625" style="88" customWidth="1"/>
    <col min="9733" max="9733" width="8.109375" style="88" customWidth="1"/>
    <col min="9734" max="9734" width="5.109375" style="88" customWidth="1"/>
    <col min="9735" max="9735" width="7" style="88" customWidth="1"/>
    <col min="9736" max="9736" width="6.77734375" style="88" customWidth="1"/>
    <col min="9737" max="9737" width="7" style="88" customWidth="1"/>
    <col min="9738" max="9738" width="4.6640625" style="88" customWidth="1"/>
    <col min="9739" max="9739" width="6.6640625" style="88" customWidth="1"/>
    <col min="9740" max="9740" width="7.33203125" style="88" customWidth="1"/>
    <col min="9741" max="9741" width="5.109375" style="88" customWidth="1"/>
    <col min="9742" max="9985" width="9.33203125" style="88"/>
    <col min="9986" max="9986" width="12.6640625" style="88" customWidth="1"/>
    <col min="9987" max="9987" width="8" style="88" customWidth="1"/>
    <col min="9988" max="9988" width="7.6640625" style="88" customWidth="1"/>
    <col min="9989" max="9989" width="8.109375" style="88" customWidth="1"/>
    <col min="9990" max="9990" width="5.109375" style="88" customWidth="1"/>
    <col min="9991" max="9991" width="7" style="88" customWidth="1"/>
    <col min="9992" max="9992" width="6.77734375" style="88" customWidth="1"/>
    <col min="9993" max="9993" width="7" style="88" customWidth="1"/>
    <col min="9994" max="9994" width="4.6640625" style="88" customWidth="1"/>
    <col min="9995" max="9995" width="6.6640625" style="88" customWidth="1"/>
    <col min="9996" max="9996" width="7.33203125" style="88" customWidth="1"/>
    <col min="9997" max="9997" width="5.109375" style="88" customWidth="1"/>
    <col min="9998" max="10241" width="9.33203125" style="88"/>
    <col min="10242" max="10242" width="12.6640625" style="88" customWidth="1"/>
    <col min="10243" max="10243" width="8" style="88" customWidth="1"/>
    <col min="10244" max="10244" width="7.6640625" style="88" customWidth="1"/>
    <col min="10245" max="10245" width="8.109375" style="88" customWidth="1"/>
    <col min="10246" max="10246" width="5.109375" style="88" customWidth="1"/>
    <col min="10247" max="10247" width="7" style="88" customWidth="1"/>
    <col min="10248" max="10248" width="6.77734375" style="88" customWidth="1"/>
    <col min="10249" max="10249" width="7" style="88" customWidth="1"/>
    <col min="10250" max="10250" width="4.6640625" style="88" customWidth="1"/>
    <col min="10251" max="10251" width="6.6640625" style="88" customWidth="1"/>
    <col min="10252" max="10252" width="7.33203125" style="88" customWidth="1"/>
    <col min="10253" max="10253" width="5.109375" style="88" customWidth="1"/>
    <col min="10254" max="10497" width="9.33203125" style="88"/>
    <col min="10498" max="10498" width="12.6640625" style="88" customWidth="1"/>
    <col min="10499" max="10499" width="8" style="88" customWidth="1"/>
    <col min="10500" max="10500" width="7.6640625" style="88" customWidth="1"/>
    <col min="10501" max="10501" width="8.109375" style="88" customWidth="1"/>
    <col min="10502" max="10502" width="5.109375" style="88" customWidth="1"/>
    <col min="10503" max="10503" width="7" style="88" customWidth="1"/>
    <col min="10504" max="10504" width="6.77734375" style="88" customWidth="1"/>
    <col min="10505" max="10505" width="7" style="88" customWidth="1"/>
    <col min="10506" max="10506" width="4.6640625" style="88" customWidth="1"/>
    <col min="10507" max="10507" width="6.6640625" style="88" customWidth="1"/>
    <col min="10508" max="10508" width="7.33203125" style="88" customWidth="1"/>
    <col min="10509" max="10509" width="5.109375" style="88" customWidth="1"/>
    <col min="10510" max="10753" width="9.33203125" style="88"/>
    <col min="10754" max="10754" width="12.6640625" style="88" customWidth="1"/>
    <col min="10755" max="10755" width="8" style="88" customWidth="1"/>
    <col min="10756" max="10756" width="7.6640625" style="88" customWidth="1"/>
    <col min="10757" max="10757" width="8.109375" style="88" customWidth="1"/>
    <col min="10758" max="10758" width="5.109375" style="88" customWidth="1"/>
    <col min="10759" max="10759" width="7" style="88" customWidth="1"/>
    <col min="10760" max="10760" width="6.77734375" style="88" customWidth="1"/>
    <col min="10761" max="10761" width="7" style="88" customWidth="1"/>
    <col min="10762" max="10762" width="4.6640625" style="88" customWidth="1"/>
    <col min="10763" max="10763" width="6.6640625" style="88" customWidth="1"/>
    <col min="10764" max="10764" width="7.33203125" style="88" customWidth="1"/>
    <col min="10765" max="10765" width="5.109375" style="88" customWidth="1"/>
    <col min="10766" max="11009" width="9.33203125" style="88"/>
    <col min="11010" max="11010" width="12.6640625" style="88" customWidth="1"/>
    <col min="11011" max="11011" width="8" style="88" customWidth="1"/>
    <col min="11012" max="11012" width="7.6640625" style="88" customWidth="1"/>
    <col min="11013" max="11013" width="8.109375" style="88" customWidth="1"/>
    <col min="11014" max="11014" width="5.109375" style="88" customWidth="1"/>
    <col min="11015" max="11015" width="7" style="88" customWidth="1"/>
    <col min="11016" max="11016" width="6.77734375" style="88" customWidth="1"/>
    <col min="11017" max="11017" width="7" style="88" customWidth="1"/>
    <col min="11018" max="11018" width="4.6640625" style="88" customWidth="1"/>
    <col min="11019" max="11019" width="6.6640625" style="88" customWidth="1"/>
    <col min="11020" max="11020" width="7.33203125" style="88" customWidth="1"/>
    <col min="11021" max="11021" width="5.109375" style="88" customWidth="1"/>
    <col min="11022" max="11265" width="9.33203125" style="88"/>
    <col min="11266" max="11266" width="12.6640625" style="88" customWidth="1"/>
    <col min="11267" max="11267" width="8" style="88" customWidth="1"/>
    <col min="11268" max="11268" width="7.6640625" style="88" customWidth="1"/>
    <col min="11269" max="11269" width="8.109375" style="88" customWidth="1"/>
    <col min="11270" max="11270" width="5.109375" style="88" customWidth="1"/>
    <col min="11271" max="11271" width="7" style="88" customWidth="1"/>
    <col min="11272" max="11272" width="6.77734375" style="88" customWidth="1"/>
    <col min="11273" max="11273" width="7" style="88" customWidth="1"/>
    <col min="11274" max="11274" width="4.6640625" style="88" customWidth="1"/>
    <col min="11275" max="11275" width="6.6640625" style="88" customWidth="1"/>
    <col min="11276" max="11276" width="7.33203125" style="88" customWidth="1"/>
    <col min="11277" max="11277" width="5.109375" style="88" customWidth="1"/>
    <col min="11278" max="11521" width="9.33203125" style="88"/>
    <col min="11522" max="11522" width="12.6640625" style="88" customWidth="1"/>
    <col min="11523" max="11523" width="8" style="88" customWidth="1"/>
    <col min="11524" max="11524" width="7.6640625" style="88" customWidth="1"/>
    <col min="11525" max="11525" width="8.109375" style="88" customWidth="1"/>
    <col min="11526" max="11526" width="5.109375" style="88" customWidth="1"/>
    <col min="11527" max="11527" width="7" style="88" customWidth="1"/>
    <col min="11528" max="11528" width="6.77734375" style="88" customWidth="1"/>
    <col min="11529" max="11529" width="7" style="88" customWidth="1"/>
    <col min="11530" max="11530" width="4.6640625" style="88" customWidth="1"/>
    <col min="11531" max="11531" width="6.6640625" style="88" customWidth="1"/>
    <col min="11532" max="11532" width="7.33203125" style="88" customWidth="1"/>
    <col min="11533" max="11533" width="5.109375" style="88" customWidth="1"/>
    <col min="11534" max="11777" width="9.33203125" style="88"/>
    <col min="11778" max="11778" width="12.6640625" style="88" customWidth="1"/>
    <col min="11779" max="11779" width="8" style="88" customWidth="1"/>
    <col min="11780" max="11780" width="7.6640625" style="88" customWidth="1"/>
    <col min="11781" max="11781" width="8.109375" style="88" customWidth="1"/>
    <col min="11782" max="11782" width="5.109375" style="88" customWidth="1"/>
    <col min="11783" max="11783" width="7" style="88" customWidth="1"/>
    <col min="11784" max="11784" width="6.77734375" style="88" customWidth="1"/>
    <col min="11785" max="11785" width="7" style="88" customWidth="1"/>
    <col min="11786" max="11786" width="4.6640625" style="88" customWidth="1"/>
    <col min="11787" max="11787" width="6.6640625" style="88" customWidth="1"/>
    <col min="11788" max="11788" width="7.33203125" style="88" customWidth="1"/>
    <col min="11789" max="11789" width="5.109375" style="88" customWidth="1"/>
    <col min="11790" max="12033" width="9.33203125" style="88"/>
    <col min="12034" max="12034" width="12.6640625" style="88" customWidth="1"/>
    <col min="12035" max="12035" width="8" style="88" customWidth="1"/>
    <col min="12036" max="12036" width="7.6640625" style="88" customWidth="1"/>
    <col min="12037" max="12037" width="8.109375" style="88" customWidth="1"/>
    <col min="12038" max="12038" width="5.109375" style="88" customWidth="1"/>
    <col min="12039" max="12039" width="7" style="88" customWidth="1"/>
    <col min="12040" max="12040" width="6.77734375" style="88" customWidth="1"/>
    <col min="12041" max="12041" width="7" style="88" customWidth="1"/>
    <col min="12042" max="12042" width="4.6640625" style="88" customWidth="1"/>
    <col min="12043" max="12043" width="6.6640625" style="88" customWidth="1"/>
    <col min="12044" max="12044" width="7.33203125" style="88" customWidth="1"/>
    <col min="12045" max="12045" width="5.109375" style="88" customWidth="1"/>
    <col min="12046" max="12289" width="9.33203125" style="88"/>
    <col min="12290" max="12290" width="12.6640625" style="88" customWidth="1"/>
    <col min="12291" max="12291" width="8" style="88" customWidth="1"/>
    <col min="12292" max="12292" width="7.6640625" style="88" customWidth="1"/>
    <col min="12293" max="12293" width="8.109375" style="88" customWidth="1"/>
    <col min="12294" max="12294" width="5.109375" style="88" customWidth="1"/>
    <col min="12295" max="12295" width="7" style="88" customWidth="1"/>
    <col min="12296" max="12296" width="6.77734375" style="88" customWidth="1"/>
    <col min="12297" max="12297" width="7" style="88" customWidth="1"/>
    <col min="12298" max="12298" width="4.6640625" style="88" customWidth="1"/>
    <col min="12299" max="12299" width="6.6640625" style="88" customWidth="1"/>
    <col min="12300" max="12300" width="7.33203125" style="88" customWidth="1"/>
    <col min="12301" max="12301" width="5.109375" style="88" customWidth="1"/>
    <col min="12302" max="12545" width="9.33203125" style="88"/>
    <col min="12546" max="12546" width="12.6640625" style="88" customWidth="1"/>
    <col min="12547" max="12547" width="8" style="88" customWidth="1"/>
    <col min="12548" max="12548" width="7.6640625" style="88" customWidth="1"/>
    <col min="12549" max="12549" width="8.109375" style="88" customWidth="1"/>
    <col min="12550" max="12550" width="5.109375" style="88" customWidth="1"/>
    <col min="12551" max="12551" width="7" style="88" customWidth="1"/>
    <col min="12552" max="12552" width="6.77734375" style="88" customWidth="1"/>
    <col min="12553" max="12553" width="7" style="88" customWidth="1"/>
    <col min="12554" max="12554" width="4.6640625" style="88" customWidth="1"/>
    <col min="12555" max="12555" width="6.6640625" style="88" customWidth="1"/>
    <col min="12556" max="12556" width="7.33203125" style="88" customWidth="1"/>
    <col min="12557" max="12557" width="5.109375" style="88" customWidth="1"/>
    <col min="12558" max="12801" width="9.33203125" style="88"/>
    <col min="12802" max="12802" width="12.6640625" style="88" customWidth="1"/>
    <col min="12803" max="12803" width="8" style="88" customWidth="1"/>
    <col min="12804" max="12804" width="7.6640625" style="88" customWidth="1"/>
    <col min="12805" max="12805" width="8.109375" style="88" customWidth="1"/>
    <col min="12806" max="12806" width="5.109375" style="88" customWidth="1"/>
    <col min="12807" max="12807" width="7" style="88" customWidth="1"/>
    <col min="12808" max="12808" width="6.77734375" style="88" customWidth="1"/>
    <col min="12809" max="12809" width="7" style="88" customWidth="1"/>
    <col min="12810" max="12810" width="4.6640625" style="88" customWidth="1"/>
    <col min="12811" max="12811" width="6.6640625" style="88" customWidth="1"/>
    <col min="12812" max="12812" width="7.33203125" style="88" customWidth="1"/>
    <col min="12813" max="12813" width="5.109375" style="88" customWidth="1"/>
    <col min="12814" max="13057" width="9.33203125" style="88"/>
    <col min="13058" max="13058" width="12.6640625" style="88" customWidth="1"/>
    <col min="13059" max="13059" width="8" style="88" customWidth="1"/>
    <col min="13060" max="13060" width="7.6640625" style="88" customWidth="1"/>
    <col min="13061" max="13061" width="8.109375" style="88" customWidth="1"/>
    <col min="13062" max="13062" width="5.109375" style="88" customWidth="1"/>
    <col min="13063" max="13063" width="7" style="88" customWidth="1"/>
    <col min="13064" max="13064" width="6.77734375" style="88" customWidth="1"/>
    <col min="13065" max="13065" width="7" style="88" customWidth="1"/>
    <col min="13066" max="13066" width="4.6640625" style="88" customWidth="1"/>
    <col min="13067" max="13067" width="6.6640625" style="88" customWidth="1"/>
    <col min="13068" max="13068" width="7.33203125" style="88" customWidth="1"/>
    <col min="13069" max="13069" width="5.109375" style="88" customWidth="1"/>
    <col min="13070" max="13313" width="9.33203125" style="88"/>
    <col min="13314" max="13314" width="12.6640625" style="88" customWidth="1"/>
    <col min="13315" max="13315" width="8" style="88" customWidth="1"/>
    <col min="13316" max="13316" width="7.6640625" style="88" customWidth="1"/>
    <col min="13317" max="13317" width="8.109375" style="88" customWidth="1"/>
    <col min="13318" max="13318" width="5.109375" style="88" customWidth="1"/>
    <col min="13319" max="13319" width="7" style="88" customWidth="1"/>
    <col min="13320" max="13320" width="6.77734375" style="88" customWidth="1"/>
    <col min="13321" max="13321" width="7" style="88" customWidth="1"/>
    <col min="13322" max="13322" width="4.6640625" style="88" customWidth="1"/>
    <col min="13323" max="13323" width="6.6640625" style="88" customWidth="1"/>
    <col min="13324" max="13324" width="7.33203125" style="88" customWidth="1"/>
    <col min="13325" max="13325" width="5.109375" style="88" customWidth="1"/>
    <col min="13326" max="13569" width="9.33203125" style="88"/>
    <col min="13570" max="13570" width="12.6640625" style="88" customWidth="1"/>
    <col min="13571" max="13571" width="8" style="88" customWidth="1"/>
    <col min="13572" max="13572" width="7.6640625" style="88" customWidth="1"/>
    <col min="13573" max="13573" width="8.109375" style="88" customWidth="1"/>
    <col min="13574" max="13574" width="5.109375" style="88" customWidth="1"/>
    <col min="13575" max="13575" width="7" style="88" customWidth="1"/>
    <col min="13576" max="13576" width="6.77734375" style="88" customWidth="1"/>
    <col min="13577" max="13577" width="7" style="88" customWidth="1"/>
    <col min="13578" max="13578" width="4.6640625" style="88" customWidth="1"/>
    <col min="13579" max="13579" width="6.6640625" style="88" customWidth="1"/>
    <col min="13580" max="13580" width="7.33203125" style="88" customWidth="1"/>
    <col min="13581" max="13581" width="5.109375" style="88" customWidth="1"/>
    <col min="13582" max="13825" width="9.33203125" style="88"/>
    <col min="13826" max="13826" width="12.6640625" style="88" customWidth="1"/>
    <col min="13827" max="13827" width="8" style="88" customWidth="1"/>
    <col min="13828" max="13828" width="7.6640625" style="88" customWidth="1"/>
    <col min="13829" max="13829" width="8.109375" style="88" customWidth="1"/>
    <col min="13830" max="13830" width="5.109375" style="88" customWidth="1"/>
    <col min="13831" max="13831" width="7" style="88" customWidth="1"/>
    <col min="13832" max="13832" width="6.77734375" style="88" customWidth="1"/>
    <col min="13833" max="13833" width="7" style="88" customWidth="1"/>
    <col min="13834" max="13834" width="4.6640625" style="88" customWidth="1"/>
    <col min="13835" max="13835" width="6.6640625" style="88" customWidth="1"/>
    <col min="13836" max="13836" width="7.33203125" style="88" customWidth="1"/>
    <col min="13837" max="13837" width="5.109375" style="88" customWidth="1"/>
    <col min="13838" max="14081" width="9.33203125" style="88"/>
    <col min="14082" max="14082" width="12.6640625" style="88" customWidth="1"/>
    <col min="14083" max="14083" width="8" style="88" customWidth="1"/>
    <col min="14084" max="14084" width="7.6640625" style="88" customWidth="1"/>
    <col min="14085" max="14085" width="8.109375" style="88" customWidth="1"/>
    <col min="14086" max="14086" width="5.109375" style="88" customWidth="1"/>
    <col min="14087" max="14087" width="7" style="88" customWidth="1"/>
    <col min="14088" max="14088" width="6.77734375" style="88" customWidth="1"/>
    <col min="14089" max="14089" width="7" style="88" customWidth="1"/>
    <col min="14090" max="14090" width="4.6640625" style="88" customWidth="1"/>
    <col min="14091" max="14091" width="6.6640625" style="88" customWidth="1"/>
    <col min="14092" max="14092" width="7.33203125" style="88" customWidth="1"/>
    <col min="14093" max="14093" width="5.109375" style="88" customWidth="1"/>
    <col min="14094" max="14337" width="9.33203125" style="88"/>
    <col min="14338" max="14338" width="12.6640625" style="88" customWidth="1"/>
    <col min="14339" max="14339" width="8" style="88" customWidth="1"/>
    <col min="14340" max="14340" width="7.6640625" style="88" customWidth="1"/>
    <col min="14341" max="14341" width="8.109375" style="88" customWidth="1"/>
    <col min="14342" max="14342" width="5.109375" style="88" customWidth="1"/>
    <col min="14343" max="14343" width="7" style="88" customWidth="1"/>
    <col min="14344" max="14344" width="6.77734375" style="88" customWidth="1"/>
    <col min="14345" max="14345" width="7" style="88" customWidth="1"/>
    <col min="14346" max="14346" width="4.6640625" style="88" customWidth="1"/>
    <col min="14347" max="14347" width="6.6640625" style="88" customWidth="1"/>
    <col min="14348" max="14348" width="7.33203125" style="88" customWidth="1"/>
    <col min="14349" max="14349" width="5.109375" style="88" customWidth="1"/>
    <col min="14350" max="14593" width="9.33203125" style="88"/>
    <col min="14594" max="14594" width="12.6640625" style="88" customWidth="1"/>
    <col min="14595" max="14595" width="8" style="88" customWidth="1"/>
    <col min="14596" max="14596" width="7.6640625" style="88" customWidth="1"/>
    <col min="14597" max="14597" width="8.109375" style="88" customWidth="1"/>
    <col min="14598" max="14598" width="5.109375" style="88" customWidth="1"/>
    <col min="14599" max="14599" width="7" style="88" customWidth="1"/>
    <col min="14600" max="14600" width="6.77734375" style="88" customWidth="1"/>
    <col min="14601" max="14601" width="7" style="88" customWidth="1"/>
    <col min="14602" max="14602" width="4.6640625" style="88" customWidth="1"/>
    <col min="14603" max="14603" width="6.6640625" style="88" customWidth="1"/>
    <col min="14604" max="14604" width="7.33203125" style="88" customWidth="1"/>
    <col min="14605" max="14605" width="5.109375" style="88" customWidth="1"/>
    <col min="14606" max="14849" width="9.33203125" style="88"/>
    <col min="14850" max="14850" width="12.6640625" style="88" customWidth="1"/>
    <col min="14851" max="14851" width="8" style="88" customWidth="1"/>
    <col min="14852" max="14852" width="7.6640625" style="88" customWidth="1"/>
    <col min="14853" max="14853" width="8.109375" style="88" customWidth="1"/>
    <col min="14854" max="14854" width="5.109375" style="88" customWidth="1"/>
    <col min="14855" max="14855" width="7" style="88" customWidth="1"/>
    <col min="14856" max="14856" width="6.77734375" style="88" customWidth="1"/>
    <col min="14857" max="14857" width="7" style="88" customWidth="1"/>
    <col min="14858" max="14858" width="4.6640625" style="88" customWidth="1"/>
    <col min="14859" max="14859" width="6.6640625" style="88" customWidth="1"/>
    <col min="14860" max="14860" width="7.33203125" style="88" customWidth="1"/>
    <col min="14861" max="14861" width="5.109375" style="88" customWidth="1"/>
    <col min="14862" max="15105" width="9.33203125" style="88"/>
    <col min="15106" max="15106" width="12.6640625" style="88" customWidth="1"/>
    <col min="15107" max="15107" width="8" style="88" customWidth="1"/>
    <col min="15108" max="15108" width="7.6640625" style="88" customWidth="1"/>
    <col min="15109" max="15109" width="8.109375" style="88" customWidth="1"/>
    <col min="15110" max="15110" width="5.109375" style="88" customWidth="1"/>
    <col min="15111" max="15111" width="7" style="88" customWidth="1"/>
    <col min="15112" max="15112" width="6.77734375" style="88" customWidth="1"/>
    <col min="15113" max="15113" width="7" style="88" customWidth="1"/>
    <col min="15114" max="15114" width="4.6640625" style="88" customWidth="1"/>
    <col min="15115" max="15115" width="6.6640625" style="88" customWidth="1"/>
    <col min="15116" max="15116" width="7.33203125" style="88" customWidth="1"/>
    <col min="15117" max="15117" width="5.109375" style="88" customWidth="1"/>
    <col min="15118" max="15361" width="9.33203125" style="88"/>
    <col min="15362" max="15362" width="12.6640625" style="88" customWidth="1"/>
    <col min="15363" max="15363" width="8" style="88" customWidth="1"/>
    <col min="15364" max="15364" width="7.6640625" style="88" customWidth="1"/>
    <col min="15365" max="15365" width="8.109375" style="88" customWidth="1"/>
    <col min="15366" max="15366" width="5.109375" style="88" customWidth="1"/>
    <col min="15367" max="15367" width="7" style="88" customWidth="1"/>
    <col min="15368" max="15368" width="6.77734375" style="88" customWidth="1"/>
    <col min="15369" max="15369" width="7" style="88" customWidth="1"/>
    <col min="15370" max="15370" width="4.6640625" style="88" customWidth="1"/>
    <col min="15371" max="15371" width="6.6640625" style="88" customWidth="1"/>
    <col min="15372" max="15372" width="7.33203125" style="88" customWidth="1"/>
    <col min="15373" max="15373" width="5.109375" style="88" customWidth="1"/>
    <col min="15374" max="15617" width="9.33203125" style="88"/>
    <col min="15618" max="15618" width="12.6640625" style="88" customWidth="1"/>
    <col min="15619" max="15619" width="8" style="88" customWidth="1"/>
    <col min="15620" max="15620" width="7.6640625" style="88" customWidth="1"/>
    <col min="15621" max="15621" width="8.109375" style="88" customWidth="1"/>
    <col min="15622" max="15622" width="5.109375" style="88" customWidth="1"/>
    <col min="15623" max="15623" width="7" style="88" customWidth="1"/>
    <col min="15624" max="15624" width="6.77734375" style="88" customWidth="1"/>
    <col min="15625" max="15625" width="7" style="88" customWidth="1"/>
    <col min="15626" max="15626" width="4.6640625" style="88" customWidth="1"/>
    <col min="15627" max="15627" width="6.6640625" style="88" customWidth="1"/>
    <col min="15628" max="15628" width="7.33203125" style="88" customWidth="1"/>
    <col min="15629" max="15629" width="5.109375" style="88" customWidth="1"/>
    <col min="15630" max="15873" width="9.33203125" style="88"/>
    <col min="15874" max="15874" width="12.6640625" style="88" customWidth="1"/>
    <col min="15875" max="15875" width="8" style="88" customWidth="1"/>
    <col min="15876" max="15876" width="7.6640625" style="88" customWidth="1"/>
    <col min="15877" max="15877" width="8.109375" style="88" customWidth="1"/>
    <col min="15878" max="15878" width="5.109375" style="88" customWidth="1"/>
    <col min="15879" max="15879" width="7" style="88" customWidth="1"/>
    <col min="15880" max="15880" width="6.77734375" style="88" customWidth="1"/>
    <col min="15881" max="15881" width="7" style="88" customWidth="1"/>
    <col min="15882" max="15882" width="4.6640625" style="88" customWidth="1"/>
    <col min="15883" max="15883" width="6.6640625" style="88" customWidth="1"/>
    <col min="15884" max="15884" width="7.33203125" style="88" customWidth="1"/>
    <col min="15885" max="15885" width="5.109375" style="88" customWidth="1"/>
    <col min="15886" max="16129" width="9.33203125" style="88"/>
    <col min="16130" max="16130" width="12.6640625" style="88" customWidth="1"/>
    <col min="16131" max="16131" width="8" style="88" customWidth="1"/>
    <col min="16132" max="16132" width="7.6640625" style="88" customWidth="1"/>
    <col min="16133" max="16133" width="8.109375" style="88" customWidth="1"/>
    <col min="16134" max="16134" width="5.109375" style="88" customWidth="1"/>
    <col min="16135" max="16135" width="7" style="88" customWidth="1"/>
    <col min="16136" max="16136" width="6.77734375" style="88" customWidth="1"/>
    <col min="16137" max="16137" width="7" style="88" customWidth="1"/>
    <col min="16138" max="16138" width="4.6640625" style="88" customWidth="1"/>
    <col min="16139" max="16139" width="6.6640625" style="88" customWidth="1"/>
    <col min="16140" max="16140" width="7.33203125" style="88" customWidth="1"/>
    <col min="16141" max="16141" width="5.109375" style="88" customWidth="1"/>
    <col min="16142" max="16384" width="9.33203125" style="88"/>
  </cols>
  <sheetData>
    <row r="1" spans="1:13" ht="22.5" customHeight="1" thickBot="1">
      <c r="A1" s="1963" t="s">
        <v>636</v>
      </c>
      <c r="B1" s="1963"/>
      <c r="C1" s="1963"/>
      <c r="D1" s="1963"/>
      <c r="E1" s="1963"/>
      <c r="F1" s="1963"/>
      <c r="G1" s="1963"/>
      <c r="H1" s="1963"/>
      <c r="I1" s="1963"/>
      <c r="J1" s="1963"/>
      <c r="K1" s="1963"/>
      <c r="L1" s="1963"/>
      <c r="M1" s="1963"/>
    </row>
    <row r="2" spans="1:13" ht="69.900000000000006" customHeight="1" thickBot="1">
      <c r="A2" s="1949" t="s">
        <v>504</v>
      </c>
      <c r="B2" s="1950"/>
      <c r="C2" s="1956" t="s">
        <v>505</v>
      </c>
      <c r="D2" s="1956"/>
      <c r="E2" s="1956"/>
      <c r="F2" s="1964"/>
      <c r="G2" s="1965" t="s">
        <v>506</v>
      </c>
      <c r="H2" s="1918"/>
      <c r="I2" s="1918"/>
      <c r="J2" s="1919"/>
      <c r="K2" s="1965" t="s">
        <v>507</v>
      </c>
      <c r="L2" s="1918"/>
      <c r="M2" s="1919"/>
    </row>
    <row r="3" spans="1:13" ht="132.75" customHeight="1" thickBot="1">
      <c r="A3" s="1955" t="s">
        <v>1383</v>
      </c>
      <c r="B3" s="1956"/>
      <c r="C3" s="1957" t="s">
        <v>1384</v>
      </c>
      <c r="D3" s="1958"/>
      <c r="E3" s="1958"/>
      <c r="F3" s="1959"/>
      <c r="G3" s="1960" t="s">
        <v>117</v>
      </c>
      <c r="H3" s="1961"/>
      <c r="I3" s="1961"/>
      <c r="J3" s="1962"/>
      <c r="K3" s="1960" t="s">
        <v>1385</v>
      </c>
      <c r="L3" s="1961"/>
      <c r="M3" s="1962"/>
    </row>
    <row r="4" spans="1:13" ht="111" customHeight="1" thickBot="1">
      <c r="A4" s="1965" t="s">
        <v>1386</v>
      </c>
      <c r="B4" s="1918"/>
      <c r="C4" s="1957" t="s">
        <v>1387</v>
      </c>
      <c r="D4" s="1958"/>
      <c r="E4" s="1958"/>
      <c r="F4" s="1959"/>
      <c r="G4" s="1960" t="s">
        <v>1388</v>
      </c>
      <c r="H4" s="1961"/>
      <c r="I4" s="1961"/>
      <c r="J4" s="1962"/>
      <c r="K4" s="1960" t="s">
        <v>1389</v>
      </c>
      <c r="L4" s="1961"/>
      <c r="M4" s="1962"/>
    </row>
    <row r="5" spans="1:13" ht="69.900000000000006" customHeight="1" thickBot="1">
      <c r="A5" s="1967" t="s">
        <v>1390</v>
      </c>
      <c r="B5" s="1968"/>
      <c r="C5" s="1957" t="s">
        <v>1391</v>
      </c>
      <c r="D5" s="1958"/>
      <c r="E5" s="1958"/>
      <c r="F5" s="1959"/>
      <c r="G5" s="1960" t="s">
        <v>1392</v>
      </c>
      <c r="H5" s="1961"/>
      <c r="I5" s="1961"/>
      <c r="J5" s="1962"/>
      <c r="K5" s="1960" t="s">
        <v>1393</v>
      </c>
      <c r="L5" s="1961"/>
      <c r="M5" s="1962"/>
    </row>
    <row r="6" spans="1:13" ht="69.900000000000006" customHeight="1" thickBot="1">
      <c r="A6" s="1965" t="s">
        <v>1394</v>
      </c>
      <c r="B6" s="1918"/>
      <c r="C6" s="1966" t="s">
        <v>1395</v>
      </c>
      <c r="D6" s="1958"/>
      <c r="E6" s="1958"/>
      <c r="F6" s="1959"/>
      <c r="G6" s="1960" t="s">
        <v>1396</v>
      </c>
      <c r="H6" s="1961"/>
      <c r="I6" s="1961"/>
      <c r="J6" s="1962"/>
      <c r="K6" s="1960" t="s">
        <v>1397</v>
      </c>
      <c r="L6" s="1961"/>
      <c r="M6" s="1962"/>
    </row>
  </sheetData>
  <mergeCells count="21">
    <mergeCell ref="A6:B6"/>
    <mergeCell ref="C6:F6"/>
    <mergeCell ref="G6:J6"/>
    <mergeCell ref="K6:M6"/>
    <mergeCell ref="A4:B4"/>
    <mergeCell ref="C4:F4"/>
    <mergeCell ref="G4:J4"/>
    <mergeCell ref="K4:M4"/>
    <mergeCell ref="A5:B5"/>
    <mergeCell ref="C5:F5"/>
    <mergeCell ref="G5:J5"/>
    <mergeCell ref="K5:M5"/>
    <mergeCell ref="A3:B3"/>
    <mergeCell ref="C3:F3"/>
    <mergeCell ref="G3:J3"/>
    <mergeCell ref="K3:M3"/>
    <mergeCell ref="A1:M1"/>
    <mergeCell ref="A2:B2"/>
    <mergeCell ref="C2:F2"/>
    <mergeCell ref="G2:J2"/>
    <mergeCell ref="K2:M2"/>
  </mergeCells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>
  <sheetPr codeName="Sheet39"/>
  <dimension ref="A1:O43"/>
  <sheetViews>
    <sheetView showZeros="0" workbookViewId="0">
      <selection sqref="A1:O43"/>
    </sheetView>
  </sheetViews>
  <sheetFormatPr defaultColWidth="11.44140625" defaultRowHeight="13.2"/>
  <cols>
    <col min="1" max="2" width="12.77734375" style="240" customWidth="1"/>
    <col min="3" max="3" width="5.6640625" style="240" customWidth="1"/>
    <col min="4" max="12" width="6" style="240" customWidth="1"/>
    <col min="13" max="13" width="0.44140625" style="240" customWidth="1"/>
    <col min="14" max="14" width="6.109375" style="240" customWidth="1"/>
    <col min="15" max="15" width="9.33203125" style="240" customWidth="1"/>
    <col min="16" max="256" width="11.44140625" style="240"/>
    <col min="257" max="258" width="12.77734375" style="240" customWidth="1"/>
    <col min="259" max="259" width="5.6640625" style="240" customWidth="1"/>
    <col min="260" max="268" width="6" style="240" customWidth="1"/>
    <col min="269" max="269" width="3.33203125" style="240" customWidth="1"/>
    <col min="270" max="270" width="6.109375" style="240" customWidth="1"/>
    <col min="271" max="271" width="7" style="240" customWidth="1"/>
    <col min="272" max="512" width="11.44140625" style="240"/>
    <col min="513" max="514" width="12.77734375" style="240" customWidth="1"/>
    <col min="515" max="515" width="5.6640625" style="240" customWidth="1"/>
    <col min="516" max="524" width="6" style="240" customWidth="1"/>
    <col min="525" max="525" width="3.33203125" style="240" customWidth="1"/>
    <col min="526" max="526" width="6.109375" style="240" customWidth="1"/>
    <col min="527" max="527" width="7" style="240" customWidth="1"/>
    <col min="528" max="768" width="11.44140625" style="240"/>
    <col min="769" max="770" width="12.77734375" style="240" customWidth="1"/>
    <col min="771" max="771" width="5.6640625" style="240" customWidth="1"/>
    <col min="772" max="780" width="6" style="240" customWidth="1"/>
    <col min="781" max="781" width="3.33203125" style="240" customWidth="1"/>
    <col min="782" max="782" width="6.109375" style="240" customWidth="1"/>
    <col min="783" max="783" width="7" style="240" customWidth="1"/>
    <col min="784" max="1024" width="11.44140625" style="240"/>
    <col min="1025" max="1026" width="12.77734375" style="240" customWidth="1"/>
    <col min="1027" max="1027" width="5.6640625" style="240" customWidth="1"/>
    <col min="1028" max="1036" width="6" style="240" customWidth="1"/>
    <col min="1037" max="1037" width="3.33203125" style="240" customWidth="1"/>
    <col min="1038" max="1038" width="6.109375" style="240" customWidth="1"/>
    <col min="1039" max="1039" width="7" style="240" customWidth="1"/>
    <col min="1040" max="1280" width="11.44140625" style="240"/>
    <col min="1281" max="1282" width="12.77734375" style="240" customWidth="1"/>
    <col min="1283" max="1283" width="5.6640625" style="240" customWidth="1"/>
    <col min="1284" max="1292" width="6" style="240" customWidth="1"/>
    <col min="1293" max="1293" width="3.33203125" style="240" customWidth="1"/>
    <col min="1294" max="1294" width="6.109375" style="240" customWidth="1"/>
    <col min="1295" max="1295" width="7" style="240" customWidth="1"/>
    <col min="1296" max="1536" width="11.44140625" style="240"/>
    <col min="1537" max="1538" width="12.77734375" style="240" customWidth="1"/>
    <col min="1539" max="1539" width="5.6640625" style="240" customWidth="1"/>
    <col min="1540" max="1548" width="6" style="240" customWidth="1"/>
    <col min="1549" max="1549" width="3.33203125" style="240" customWidth="1"/>
    <col min="1550" max="1550" width="6.109375" style="240" customWidth="1"/>
    <col min="1551" max="1551" width="7" style="240" customWidth="1"/>
    <col min="1552" max="1792" width="11.44140625" style="240"/>
    <col min="1793" max="1794" width="12.77734375" style="240" customWidth="1"/>
    <col min="1795" max="1795" width="5.6640625" style="240" customWidth="1"/>
    <col min="1796" max="1804" width="6" style="240" customWidth="1"/>
    <col min="1805" max="1805" width="3.33203125" style="240" customWidth="1"/>
    <col min="1806" max="1806" width="6.109375" style="240" customWidth="1"/>
    <col min="1807" max="1807" width="7" style="240" customWidth="1"/>
    <col min="1808" max="2048" width="11.44140625" style="240"/>
    <col min="2049" max="2050" width="12.77734375" style="240" customWidth="1"/>
    <col min="2051" max="2051" width="5.6640625" style="240" customWidth="1"/>
    <col min="2052" max="2060" width="6" style="240" customWidth="1"/>
    <col min="2061" max="2061" width="3.33203125" style="240" customWidth="1"/>
    <col min="2062" max="2062" width="6.109375" style="240" customWidth="1"/>
    <col min="2063" max="2063" width="7" style="240" customWidth="1"/>
    <col min="2064" max="2304" width="11.44140625" style="240"/>
    <col min="2305" max="2306" width="12.77734375" style="240" customWidth="1"/>
    <col min="2307" max="2307" width="5.6640625" style="240" customWidth="1"/>
    <col min="2308" max="2316" width="6" style="240" customWidth="1"/>
    <col min="2317" max="2317" width="3.33203125" style="240" customWidth="1"/>
    <col min="2318" max="2318" width="6.109375" style="240" customWidth="1"/>
    <col min="2319" max="2319" width="7" style="240" customWidth="1"/>
    <col min="2320" max="2560" width="11.44140625" style="240"/>
    <col min="2561" max="2562" width="12.77734375" style="240" customWidth="1"/>
    <col min="2563" max="2563" width="5.6640625" style="240" customWidth="1"/>
    <col min="2564" max="2572" width="6" style="240" customWidth="1"/>
    <col min="2573" max="2573" width="3.33203125" style="240" customWidth="1"/>
    <col min="2574" max="2574" width="6.109375" style="240" customWidth="1"/>
    <col min="2575" max="2575" width="7" style="240" customWidth="1"/>
    <col min="2576" max="2816" width="11.44140625" style="240"/>
    <col min="2817" max="2818" width="12.77734375" style="240" customWidth="1"/>
    <col min="2819" max="2819" width="5.6640625" style="240" customWidth="1"/>
    <col min="2820" max="2828" width="6" style="240" customWidth="1"/>
    <col min="2829" max="2829" width="3.33203125" style="240" customWidth="1"/>
    <col min="2830" max="2830" width="6.109375" style="240" customWidth="1"/>
    <col min="2831" max="2831" width="7" style="240" customWidth="1"/>
    <col min="2832" max="3072" width="11.44140625" style="240"/>
    <col min="3073" max="3074" width="12.77734375" style="240" customWidth="1"/>
    <col min="3075" max="3075" width="5.6640625" style="240" customWidth="1"/>
    <col min="3076" max="3084" width="6" style="240" customWidth="1"/>
    <col min="3085" max="3085" width="3.33203125" style="240" customWidth="1"/>
    <col min="3086" max="3086" width="6.109375" style="240" customWidth="1"/>
    <col min="3087" max="3087" width="7" style="240" customWidth="1"/>
    <col min="3088" max="3328" width="11.44140625" style="240"/>
    <col min="3329" max="3330" width="12.77734375" style="240" customWidth="1"/>
    <col min="3331" max="3331" width="5.6640625" style="240" customWidth="1"/>
    <col min="3332" max="3340" width="6" style="240" customWidth="1"/>
    <col min="3341" max="3341" width="3.33203125" style="240" customWidth="1"/>
    <col min="3342" max="3342" width="6.109375" style="240" customWidth="1"/>
    <col min="3343" max="3343" width="7" style="240" customWidth="1"/>
    <col min="3344" max="3584" width="11.44140625" style="240"/>
    <col min="3585" max="3586" width="12.77734375" style="240" customWidth="1"/>
    <col min="3587" max="3587" width="5.6640625" style="240" customWidth="1"/>
    <col min="3588" max="3596" width="6" style="240" customWidth="1"/>
    <col min="3597" max="3597" width="3.33203125" style="240" customWidth="1"/>
    <col min="3598" max="3598" width="6.109375" style="240" customWidth="1"/>
    <col min="3599" max="3599" width="7" style="240" customWidth="1"/>
    <col min="3600" max="3840" width="11.44140625" style="240"/>
    <col min="3841" max="3842" width="12.77734375" style="240" customWidth="1"/>
    <col min="3843" max="3843" width="5.6640625" style="240" customWidth="1"/>
    <col min="3844" max="3852" width="6" style="240" customWidth="1"/>
    <col min="3853" max="3853" width="3.33203125" style="240" customWidth="1"/>
    <col min="3854" max="3854" width="6.109375" style="240" customWidth="1"/>
    <col min="3855" max="3855" width="7" style="240" customWidth="1"/>
    <col min="3856" max="4096" width="11.44140625" style="240"/>
    <col min="4097" max="4098" width="12.77734375" style="240" customWidth="1"/>
    <col min="4099" max="4099" width="5.6640625" style="240" customWidth="1"/>
    <col min="4100" max="4108" width="6" style="240" customWidth="1"/>
    <col min="4109" max="4109" width="3.33203125" style="240" customWidth="1"/>
    <col min="4110" max="4110" width="6.109375" style="240" customWidth="1"/>
    <col min="4111" max="4111" width="7" style="240" customWidth="1"/>
    <col min="4112" max="4352" width="11.44140625" style="240"/>
    <col min="4353" max="4354" width="12.77734375" style="240" customWidth="1"/>
    <col min="4355" max="4355" width="5.6640625" style="240" customWidth="1"/>
    <col min="4356" max="4364" width="6" style="240" customWidth="1"/>
    <col min="4365" max="4365" width="3.33203125" style="240" customWidth="1"/>
    <col min="4366" max="4366" width="6.109375" style="240" customWidth="1"/>
    <col min="4367" max="4367" width="7" style="240" customWidth="1"/>
    <col min="4368" max="4608" width="11.44140625" style="240"/>
    <col min="4609" max="4610" width="12.77734375" style="240" customWidth="1"/>
    <col min="4611" max="4611" width="5.6640625" style="240" customWidth="1"/>
    <col min="4612" max="4620" width="6" style="240" customWidth="1"/>
    <col min="4621" max="4621" width="3.33203125" style="240" customWidth="1"/>
    <col min="4622" max="4622" width="6.109375" style="240" customWidth="1"/>
    <col min="4623" max="4623" width="7" style="240" customWidth="1"/>
    <col min="4624" max="4864" width="11.44140625" style="240"/>
    <col min="4865" max="4866" width="12.77734375" style="240" customWidth="1"/>
    <col min="4867" max="4867" width="5.6640625" style="240" customWidth="1"/>
    <col min="4868" max="4876" width="6" style="240" customWidth="1"/>
    <col min="4877" max="4877" width="3.33203125" style="240" customWidth="1"/>
    <col min="4878" max="4878" width="6.109375" style="240" customWidth="1"/>
    <col min="4879" max="4879" width="7" style="240" customWidth="1"/>
    <col min="4880" max="5120" width="11.44140625" style="240"/>
    <col min="5121" max="5122" width="12.77734375" style="240" customWidth="1"/>
    <col min="5123" max="5123" width="5.6640625" style="240" customWidth="1"/>
    <col min="5124" max="5132" width="6" style="240" customWidth="1"/>
    <col min="5133" max="5133" width="3.33203125" style="240" customWidth="1"/>
    <col min="5134" max="5134" width="6.109375" style="240" customWidth="1"/>
    <col min="5135" max="5135" width="7" style="240" customWidth="1"/>
    <col min="5136" max="5376" width="11.44140625" style="240"/>
    <col min="5377" max="5378" width="12.77734375" style="240" customWidth="1"/>
    <col min="5379" max="5379" width="5.6640625" style="240" customWidth="1"/>
    <col min="5380" max="5388" width="6" style="240" customWidth="1"/>
    <col min="5389" max="5389" width="3.33203125" style="240" customWidth="1"/>
    <col min="5390" max="5390" width="6.109375" style="240" customWidth="1"/>
    <col min="5391" max="5391" width="7" style="240" customWidth="1"/>
    <col min="5392" max="5632" width="11.44140625" style="240"/>
    <col min="5633" max="5634" width="12.77734375" style="240" customWidth="1"/>
    <col min="5635" max="5635" width="5.6640625" style="240" customWidth="1"/>
    <col min="5636" max="5644" width="6" style="240" customWidth="1"/>
    <col min="5645" max="5645" width="3.33203125" style="240" customWidth="1"/>
    <col min="5646" max="5646" width="6.109375" style="240" customWidth="1"/>
    <col min="5647" max="5647" width="7" style="240" customWidth="1"/>
    <col min="5648" max="5888" width="11.44140625" style="240"/>
    <col min="5889" max="5890" width="12.77734375" style="240" customWidth="1"/>
    <col min="5891" max="5891" width="5.6640625" style="240" customWidth="1"/>
    <col min="5892" max="5900" width="6" style="240" customWidth="1"/>
    <col min="5901" max="5901" width="3.33203125" style="240" customWidth="1"/>
    <col min="5902" max="5902" width="6.109375" style="240" customWidth="1"/>
    <col min="5903" max="5903" width="7" style="240" customWidth="1"/>
    <col min="5904" max="6144" width="11.44140625" style="240"/>
    <col min="6145" max="6146" width="12.77734375" style="240" customWidth="1"/>
    <col min="6147" max="6147" width="5.6640625" style="240" customWidth="1"/>
    <col min="6148" max="6156" width="6" style="240" customWidth="1"/>
    <col min="6157" max="6157" width="3.33203125" style="240" customWidth="1"/>
    <col min="6158" max="6158" width="6.109375" style="240" customWidth="1"/>
    <col min="6159" max="6159" width="7" style="240" customWidth="1"/>
    <col min="6160" max="6400" width="11.44140625" style="240"/>
    <col min="6401" max="6402" width="12.77734375" style="240" customWidth="1"/>
    <col min="6403" max="6403" width="5.6640625" style="240" customWidth="1"/>
    <col min="6404" max="6412" width="6" style="240" customWidth="1"/>
    <col min="6413" max="6413" width="3.33203125" style="240" customWidth="1"/>
    <col min="6414" max="6414" width="6.109375" style="240" customWidth="1"/>
    <col min="6415" max="6415" width="7" style="240" customWidth="1"/>
    <col min="6416" max="6656" width="11.44140625" style="240"/>
    <col min="6657" max="6658" width="12.77734375" style="240" customWidth="1"/>
    <col min="6659" max="6659" width="5.6640625" style="240" customWidth="1"/>
    <col min="6660" max="6668" width="6" style="240" customWidth="1"/>
    <col min="6669" max="6669" width="3.33203125" style="240" customWidth="1"/>
    <col min="6670" max="6670" width="6.109375" style="240" customWidth="1"/>
    <col min="6671" max="6671" width="7" style="240" customWidth="1"/>
    <col min="6672" max="6912" width="11.44140625" style="240"/>
    <col min="6913" max="6914" width="12.77734375" style="240" customWidth="1"/>
    <col min="6915" max="6915" width="5.6640625" style="240" customWidth="1"/>
    <col min="6916" max="6924" width="6" style="240" customWidth="1"/>
    <col min="6925" max="6925" width="3.33203125" style="240" customWidth="1"/>
    <col min="6926" max="6926" width="6.109375" style="240" customWidth="1"/>
    <col min="6927" max="6927" width="7" style="240" customWidth="1"/>
    <col min="6928" max="7168" width="11.44140625" style="240"/>
    <col min="7169" max="7170" width="12.77734375" style="240" customWidth="1"/>
    <col min="7171" max="7171" width="5.6640625" style="240" customWidth="1"/>
    <col min="7172" max="7180" width="6" style="240" customWidth="1"/>
    <col min="7181" max="7181" width="3.33203125" style="240" customWidth="1"/>
    <col min="7182" max="7182" width="6.109375" style="240" customWidth="1"/>
    <col min="7183" max="7183" width="7" style="240" customWidth="1"/>
    <col min="7184" max="7424" width="11.44140625" style="240"/>
    <col min="7425" max="7426" width="12.77734375" style="240" customWidth="1"/>
    <col min="7427" max="7427" width="5.6640625" style="240" customWidth="1"/>
    <col min="7428" max="7436" width="6" style="240" customWidth="1"/>
    <col min="7437" max="7437" width="3.33203125" style="240" customWidth="1"/>
    <col min="7438" max="7438" width="6.109375" style="240" customWidth="1"/>
    <col min="7439" max="7439" width="7" style="240" customWidth="1"/>
    <col min="7440" max="7680" width="11.44140625" style="240"/>
    <col min="7681" max="7682" width="12.77734375" style="240" customWidth="1"/>
    <col min="7683" max="7683" width="5.6640625" style="240" customWidth="1"/>
    <col min="7684" max="7692" width="6" style="240" customWidth="1"/>
    <col min="7693" max="7693" width="3.33203125" style="240" customWidth="1"/>
    <col min="7694" max="7694" width="6.109375" style="240" customWidth="1"/>
    <col min="7695" max="7695" width="7" style="240" customWidth="1"/>
    <col min="7696" max="7936" width="11.44140625" style="240"/>
    <col min="7937" max="7938" width="12.77734375" style="240" customWidth="1"/>
    <col min="7939" max="7939" width="5.6640625" style="240" customWidth="1"/>
    <col min="7940" max="7948" width="6" style="240" customWidth="1"/>
    <col min="7949" max="7949" width="3.33203125" style="240" customWidth="1"/>
    <col min="7950" max="7950" width="6.109375" style="240" customWidth="1"/>
    <col min="7951" max="7951" width="7" style="240" customWidth="1"/>
    <col min="7952" max="8192" width="11.44140625" style="240"/>
    <col min="8193" max="8194" width="12.77734375" style="240" customWidth="1"/>
    <col min="8195" max="8195" width="5.6640625" style="240" customWidth="1"/>
    <col min="8196" max="8204" width="6" style="240" customWidth="1"/>
    <col min="8205" max="8205" width="3.33203125" style="240" customWidth="1"/>
    <col min="8206" max="8206" width="6.109375" style="240" customWidth="1"/>
    <col min="8207" max="8207" width="7" style="240" customWidth="1"/>
    <col min="8208" max="8448" width="11.44140625" style="240"/>
    <col min="8449" max="8450" width="12.77734375" style="240" customWidth="1"/>
    <col min="8451" max="8451" width="5.6640625" style="240" customWidth="1"/>
    <col min="8452" max="8460" width="6" style="240" customWidth="1"/>
    <col min="8461" max="8461" width="3.33203125" style="240" customWidth="1"/>
    <col min="8462" max="8462" width="6.109375" style="240" customWidth="1"/>
    <col min="8463" max="8463" width="7" style="240" customWidth="1"/>
    <col min="8464" max="8704" width="11.44140625" style="240"/>
    <col min="8705" max="8706" width="12.77734375" style="240" customWidth="1"/>
    <col min="8707" max="8707" width="5.6640625" style="240" customWidth="1"/>
    <col min="8708" max="8716" width="6" style="240" customWidth="1"/>
    <col min="8717" max="8717" width="3.33203125" style="240" customWidth="1"/>
    <col min="8718" max="8718" width="6.109375" style="240" customWidth="1"/>
    <col min="8719" max="8719" width="7" style="240" customWidth="1"/>
    <col min="8720" max="8960" width="11.44140625" style="240"/>
    <col min="8961" max="8962" width="12.77734375" style="240" customWidth="1"/>
    <col min="8963" max="8963" width="5.6640625" style="240" customWidth="1"/>
    <col min="8964" max="8972" width="6" style="240" customWidth="1"/>
    <col min="8973" max="8973" width="3.33203125" style="240" customWidth="1"/>
    <col min="8974" max="8974" width="6.109375" style="240" customWidth="1"/>
    <col min="8975" max="8975" width="7" style="240" customWidth="1"/>
    <col min="8976" max="9216" width="11.44140625" style="240"/>
    <col min="9217" max="9218" width="12.77734375" style="240" customWidth="1"/>
    <col min="9219" max="9219" width="5.6640625" style="240" customWidth="1"/>
    <col min="9220" max="9228" width="6" style="240" customWidth="1"/>
    <col min="9229" max="9229" width="3.33203125" style="240" customWidth="1"/>
    <col min="9230" max="9230" width="6.109375" style="240" customWidth="1"/>
    <col min="9231" max="9231" width="7" style="240" customWidth="1"/>
    <col min="9232" max="9472" width="11.44140625" style="240"/>
    <col min="9473" max="9474" width="12.77734375" style="240" customWidth="1"/>
    <col min="9475" max="9475" width="5.6640625" style="240" customWidth="1"/>
    <col min="9476" max="9484" width="6" style="240" customWidth="1"/>
    <col min="9485" max="9485" width="3.33203125" style="240" customWidth="1"/>
    <col min="9486" max="9486" width="6.109375" style="240" customWidth="1"/>
    <col min="9487" max="9487" width="7" style="240" customWidth="1"/>
    <col min="9488" max="9728" width="11.44140625" style="240"/>
    <col min="9729" max="9730" width="12.77734375" style="240" customWidth="1"/>
    <col min="9731" max="9731" width="5.6640625" style="240" customWidth="1"/>
    <col min="9732" max="9740" width="6" style="240" customWidth="1"/>
    <col min="9741" max="9741" width="3.33203125" style="240" customWidth="1"/>
    <col min="9742" max="9742" width="6.109375" style="240" customWidth="1"/>
    <col min="9743" max="9743" width="7" style="240" customWidth="1"/>
    <col min="9744" max="9984" width="11.44140625" style="240"/>
    <col min="9985" max="9986" width="12.77734375" style="240" customWidth="1"/>
    <col min="9987" max="9987" width="5.6640625" style="240" customWidth="1"/>
    <col min="9988" max="9996" width="6" style="240" customWidth="1"/>
    <col min="9997" max="9997" width="3.33203125" style="240" customWidth="1"/>
    <col min="9998" max="9998" width="6.109375" style="240" customWidth="1"/>
    <col min="9999" max="9999" width="7" style="240" customWidth="1"/>
    <col min="10000" max="10240" width="11.44140625" style="240"/>
    <col min="10241" max="10242" width="12.77734375" style="240" customWidth="1"/>
    <col min="10243" max="10243" width="5.6640625" style="240" customWidth="1"/>
    <col min="10244" max="10252" width="6" style="240" customWidth="1"/>
    <col min="10253" max="10253" width="3.33203125" style="240" customWidth="1"/>
    <col min="10254" max="10254" width="6.109375" style="240" customWidth="1"/>
    <col min="10255" max="10255" width="7" style="240" customWidth="1"/>
    <col min="10256" max="10496" width="11.44140625" style="240"/>
    <col min="10497" max="10498" width="12.77734375" style="240" customWidth="1"/>
    <col min="10499" max="10499" width="5.6640625" style="240" customWidth="1"/>
    <col min="10500" max="10508" width="6" style="240" customWidth="1"/>
    <col min="10509" max="10509" width="3.33203125" style="240" customWidth="1"/>
    <col min="10510" max="10510" width="6.109375" style="240" customWidth="1"/>
    <col min="10511" max="10511" width="7" style="240" customWidth="1"/>
    <col min="10512" max="10752" width="11.44140625" style="240"/>
    <col min="10753" max="10754" width="12.77734375" style="240" customWidth="1"/>
    <col min="10755" max="10755" width="5.6640625" style="240" customWidth="1"/>
    <col min="10756" max="10764" width="6" style="240" customWidth="1"/>
    <col min="10765" max="10765" width="3.33203125" style="240" customWidth="1"/>
    <col min="10766" max="10766" width="6.109375" style="240" customWidth="1"/>
    <col min="10767" max="10767" width="7" style="240" customWidth="1"/>
    <col min="10768" max="11008" width="11.44140625" style="240"/>
    <col min="11009" max="11010" width="12.77734375" style="240" customWidth="1"/>
    <col min="11011" max="11011" width="5.6640625" style="240" customWidth="1"/>
    <col min="11012" max="11020" width="6" style="240" customWidth="1"/>
    <col min="11021" max="11021" width="3.33203125" style="240" customWidth="1"/>
    <col min="11022" max="11022" width="6.109375" style="240" customWidth="1"/>
    <col min="11023" max="11023" width="7" style="240" customWidth="1"/>
    <col min="11024" max="11264" width="11.44140625" style="240"/>
    <col min="11265" max="11266" width="12.77734375" style="240" customWidth="1"/>
    <col min="11267" max="11267" width="5.6640625" style="240" customWidth="1"/>
    <col min="11268" max="11276" width="6" style="240" customWidth="1"/>
    <col min="11277" max="11277" width="3.33203125" style="240" customWidth="1"/>
    <col min="11278" max="11278" width="6.109375" style="240" customWidth="1"/>
    <col min="11279" max="11279" width="7" style="240" customWidth="1"/>
    <col min="11280" max="11520" width="11.44140625" style="240"/>
    <col min="11521" max="11522" width="12.77734375" style="240" customWidth="1"/>
    <col min="11523" max="11523" width="5.6640625" style="240" customWidth="1"/>
    <col min="11524" max="11532" width="6" style="240" customWidth="1"/>
    <col min="11533" max="11533" width="3.33203125" style="240" customWidth="1"/>
    <col min="11534" max="11534" width="6.109375" style="240" customWidth="1"/>
    <col min="11535" max="11535" width="7" style="240" customWidth="1"/>
    <col min="11536" max="11776" width="11.44140625" style="240"/>
    <col min="11777" max="11778" width="12.77734375" style="240" customWidth="1"/>
    <col min="11779" max="11779" width="5.6640625" style="240" customWidth="1"/>
    <col min="11780" max="11788" width="6" style="240" customWidth="1"/>
    <col min="11789" max="11789" width="3.33203125" style="240" customWidth="1"/>
    <col min="11790" max="11790" width="6.109375" style="240" customWidth="1"/>
    <col min="11791" max="11791" width="7" style="240" customWidth="1"/>
    <col min="11792" max="12032" width="11.44140625" style="240"/>
    <col min="12033" max="12034" width="12.77734375" style="240" customWidth="1"/>
    <col min="12035" max="12035" width="5.6640625" style="240" customWidth="1"/>
    <col min="12036" max="12044" width="6" style="240" customWidth="1"/>
    <col min="12045" max="12045" width="3.33203125" style="240" customWidth="1"/>
    <col min="12046" max="12046" width="6.109375" style="240" customWidth="1"/>
    <col min="12047" max="12047" width="7" style="240" customWidth="1"/>
    <col min="12048" max="12288" width="11.44140625" style="240"/>
    <col min="12289" max="12290" width="12.77734375" style="240" customWidth="1"/>
    <col min="12291" max="12291" width="5.6640625" style="240" customWidth="1"/>
    <col min="12292" max="12300" width="6" style="240" customWidth="1"/>
    <col min="12301" max="12301" width="3.33203125" style="240" customWidth="1"/>
    <col min="12302" max="12302" width="6.109375" style="240" customWidth="1"/>
    <col min="12303" max="12303" width="7" style="240" customWidth="1"/>
    <col min="12304" max="12544" width="11.44140625" style="240"/>
    <col min="12545" max="12546" width="12.77734375" style="240" customWidth="1"/>
    <col min="12547" max="12547" width="5.6640625" style="240" customWidth="1"/>
    <col min="12548" max="12556" width="6" style="240" customWidth="1"/>
    <col min="12557" max="12557" width="3.33203125" style="240" customWidth="1"/>
    <col min="12558" max="12558" width="6.109375" style="240" customWidth="1"/>
    <col min="12559" max="12559" width="7" style="240" customWidth="1"/>
    <col min="12560" max="12800" width="11.44140625" style="240"/>
    <col min="12801" max="12802" width="12.77734375" style="240" customWidth="1"/>
    <col min="12803" max="12803" width="5.6640625" style="240" customWidth="1"/>
    <col min="12804" max="12812" width="6" style="240" customWidth="1"/>
    <col min="12813" max="12813" width="3.33203125" style="240" customWidth="1"/>
    <col min="12814" max="12814" width="6.109375" style="240" customWidth="1"/>
    <col min="12815" max="12815" width="7" style="240" customWidth="1"/>
    <col min="12816" max="13056" width="11.44140625" style="240"/>
    <col min="13057" max="13058" width="12.77734375" style="240" customWidth="1"/>
    <col min="13059" max="13059" width="5.6640625" style="240" customWidth="1"/>
    <col min="13060" max="13068" width="6" style="240" customWidth="1"/>
    <col min="13069" max="13069" width="3.33203125" style="240" customWidth="1"/>
    <col min="13070" max="13070" width="6.109375" style="240" customWidth="1"/>
    <col min="13071" max="13071" width="7" style="240" customWidth="1"/>
    <col min="13072" max="13312" width="11.44140625" style="240"/>
    <col min="13313" max="13314" width="12.77734375" style="240" customWidth="1"/>
    <col min="13315" max="13315" width="5.6640625" style="240" customWidth="1"/>
    <col min="13316" max="13324" width="6" style="240" customWidth="1"/>
    <col min="13325" max="13325" width="3.33203125" style="240" customWidth="1"/>
    <col min="13326" max="13326" width="6.109375" style="240" customWidth="1"/>
    <col min="13327" max="13327" width="7" style="240" customWidth="1"/>
    <col min="13328" max="13568" width="11.44140625" style="240"/>
    <col min="13569" max="13570" width="12.77734375" style="240" customWidth="1"/>
    <col min="13571" max="13571" width="5.6640625" style="240" customWidth="1"/>
    <col min="13572" max="13580" width="6" style="240" customWidth="1"/>
    <col min="13581" max="13581" width="3.33203125" style="240" customWidth="1"/>
    <col min="13582" max="13582" width="6.109375" style="240" customWidth="1"/>
    <col min="13583" max="13583" width="7" style="240" customWidth="1"/>
    <col min="13584" max="13824" width="11.44140625" style="240"/>
    <col min="13825" max="13826" width="12.77734375" style="240" customWidth="1"/>
    <col min="13827" max="13827" width="5.6640625" style="240" customWidth="1"/>
    <col min="13828" max="13836" width="6" style="240" customWidth="1"/>
    <col min="13837" max="13837" width="3.33203125" style="240" customWidth="1"/>
    <col min="13838" max="13838" width="6.109375" style="240" customWidth="1"/>
    <col min="13839" max="13839" width="7" style="240" customWidth="1"/>
    <col min="13840" max="14080" width="11.44140625" style="240"/>
    <col min="14081" max="14082" width="12.77734375" style="240" customWidth="1"/>
    <col min="14083" max="14083" width="5.6640625" style="240" customWidth="1"/>
    <col min="14084" max="14092" width="6" style="240" customWidth="1"/>
    <col min="14093" max="14093" width="3.33203125" style="240" customWidth="1"/>
    <col min="14094" max="14094" width="6.109375" style="240" customWidth="1"/>
    <col min="14095" max="14095" width="7" style="240" customWidth="1"/>
    <col min="14096" max="14336" width="11.44140625" style="240"/>
    <col min="14337" max="14338" width="12.77734375" style="240" customWidth="1"/>
    <col min="14339" max="14339" width="5.6640625" style="240" customWidth="1"/>
    <col min="14340" max="14348" width="6" style="240" customWidth="1"/>
    <col min="14349" max="14349" width="3.33203125" style="240" customWidth="1"/>
    <col min="14350" max="14350" width="6.109375" style="240" customWidth="1"/>
    <col min="14351" max="14351" width="7" style="240" customWidth="1"/>
    <col min="14352" max="14592" width="11.44140625" style="240"/>
    <col min="14593" max="14594" width="12.77734375" style="240" customWidth="1"/>
    <col min="14595" max="14595" width="5.6640625" style="240" customWidth="1"/>
    <col min="14596" max="14604" width="6" style="240" customWidth="1"/>
    <col min="14605" max="14605" width="3.33203125" style="240" customWidth="1"/>
    <col min="14606" max="14606" width="6.109375" style="240" customWidth="1"/>
    <col min="14607" max="14607" width="7" style="240" customWidth="1"/>
    <col min="14608" max="14848" width="11.44140625" style="240"/>
    <col min="14849" max="14850" width="12.77734375" style="240" customWidth="1"/>
    <col min="14851" max="14851" width="5.6640625" style="240" customWidth="1"/>
    <col min="14852" max="14860" width="6" style="240" customWidth="1"/>
    <col min="14861" max="14861" width="3.33203125" style="240" customWidth="1"/>
    <col min="14862" max="14862" width="6.109375" style="240" customWidth="1"/>
    <col min="14863" max="14863" width="7" style="240" customWidth="1"/>
    <col min="14864" max="15104" width="11.44140625" style="240"/>
    <col min="15105" max="15106" width="12.77734375" style="240" customWidth="1"/>
    <col min="15107" max="15107" width="5.6640625" style="240" customWidth="1"/>
    <col min="15108" max="15116" width="6" style="240" customWidth="1"/>
    <col min="15117" max="15117" width="3.33203125" style="240" customWidth="1"/>
    <col min="15118" max="15118" width="6.109375" style="240" customWidth="1"/>
    <col min="15119" max="15119" width="7" style="240" customWidth="1"/>
    <col min="15120" max="15360" width="11.44140625" style="240"/>
    <col min="15361" max="15362" width="12.77734375" style="240" customWidth="1"/>
    <col min="15363" max="15363" width="5.6640625" style="240" customWidth="1"/>
    <col min="15364" max="15372" width="6" style="240" customWidth="1"/>
    <col min="15373" max="15373" width="3.33203125" style="240" customWidth="1"/>
    <col min="15374" max="15374" width="6.109375" style="240" customWidth="1"/>
    <col min="15375" max="15375" width="7" style="240" customWidth="1"/>
    <col min="15376" max="15616" width="11.44140625" style="240"/>
    <col min="15617" max="15618" width="12.77734375" style="240" customWidth="1"/>
    <col min="15619" max="15619" width="5.6640625" style="240" customWidth="1"/>
    <col min="15620" max="15628" width="6" style="240" customWidth="1"/>
    <col min="15629" max="15629" width="3.33203125" style="240" customWidth="1"/>
    <col min="15630" max="15630" width="6.109375" style="240" customWidth="1"/>
    <col min="15631" max="15631" width="7" style="240" customWidth="1"/>
    <col min="15632" max="15872" width="11.44140625" style="240"/>
    <col min="15873" max="15874" width="12.77734375" style="240" customWidth="1"/>
    <col min="15875" max="15875" width="5.6640625" style="240" customWidth="1"/>
    <col min="15876" max="15884" width="6" style="240" customWidth="1"/>
    <col min="15885" max="15885" width="3.33203125" style="240" customWidth="1"/>
    <col min="15886" max="15886" width="6.109375" style="240" customWidth="1"/>
    <col min="15887" max="15887" width="7" style="240" customWidth="1"/>
    <col min="15888" max="16128" width="11.44140625" style="240"/>
    <col min="16129" max="16130" width="12.77734375" style="240" customWidth="1"/>
    <col min="16131" max="16131" width="5.6640625" style="240" customWidth="1"/>
    <col min="16132" max="16140" width="6" style="240" customWidth="1"/>
    <col min="16141" max="16141" width="3.33203125" style="240" customWidth="1"/>
    <col min="16142" max="16142" width="6.109375" style="240" customWidth="1"/>
    <col min="16143" max="16143" width="7" style="240" customWidth="1"/>
    <col min="16144" max="16384" width="11.44140625" style="240"/>
  </cols>
  <sheetData>
    <row r="1" spans="1:15" ht="24" customHeight="1" thickBot="1">
      <c r="A1" s="1969" t="s">
        <v>634</v>
      </c>
      <c r="B1" s="1969"/>
      <c r="C1" s="1969"/>
      <c r="D1" s="1969"/>
      <c r="E1" s="1969"/>
      <c r="F1" s="1969"/>
      <c r="G1" s="1969"/>
      <c r="H1" s="1969"/>
      <c r="I1" s="1969"/>
      <c r="J1" s="1969"/>
      <c r="K1" s="1969"/>
      <c r="L1" s="1969"/>
      <c r="M1" s="1969"/>
      <c r="N1" s="1970"/>
      <c r="O1" s="1970"/>
    </row>
    <row r="2" spans="1:15" ht="15" customHeight="1">
      <c r="A2" s="1971" t="s">
        <v>468</v>
      </c>
      <c r="B2" s="1972"/>
      <c r="C2" s="1972"/>
      <c r="D2" s="1977" t="s">
        <v>469</v>
      </c>
      <c r="E2" s="1978"/>
      <c r="F2" s="1978"/>
      <c r="G2" s="1978"/>
      <c r="H2" s="1978"/>
      <c r="I2" s="1978"/>
      <c r="J2" s="1978"/>
      <c r="K2" s="1978"/>
      <c r="L2" s="1978"/>
      <c r="M2" s="1979"/>
      <c r="N2" s="1980">
        <v>716</v>
      </c>
      <c r="O2" s="1981"/>
    </row>
    <row r="3" spans="1:15" ht="15" customHeight="1">
      <c r="A3" s="1973"/>
      <c r="B3" s="1974"/>
      <c r="C3" s="1974"/>
      <c r="D3" s="1982" t="s">
        <v>470</v>
      </c>
      <c r="E3" s="1983"/>
      <c r="F3" s="1983"/>
      <c r="G3" s="1983"/>
      <c r="H3" s="1983"/>
      <c r="I3" s="1983"/>
      <c r="J3" s="1983"/>
      <c r="K3" s="1983"/>
      <c r="L3" s="1983"/>
      <c r="M3" s="1984"/>
      <c r="N3" s="1985">
        <v>0</v>
      </c>
      <c r="O3" s="1986"/>
    </row>
    <row r="4" spans="1:15" ht="15" customHeight="1" thickBot="1">
      <c r="A4" s="1975"/>
      <c r="B4" s="1976"/>
      <c r="C4" s="1976"/>
      <c r="D4" s="1987" t="s">
        <v>471</v>
      </c>
      <c r="E4" s="1988"/>
      <c r="F4" s="1988"/>
      <c r="G4" s="1988"/>
      <c r="H4" s="1988"/>
      <c r="I4" s="1988"/>
      <c r="J4" s="1988"/>
      <c r="K4" s="1988"/>
      <c r="L4" s="1988"/>
      <c r="M4" s="1989"/>
      <c r="N4" s="1990">
        <v>9</v>
      </c>
      <c r="O4" s="1991"/>
    </row>
    <row r="5" spans="1:15" ht="15" customHeight="1">
      <c r="A5" s="1971" t="s">
        <v>472</v>
      </c>
      <c r="B5" s="1972"/>
      <c r="C5" s="1972"/>
      <c r="D5" s="1977" t="s">
        <v>473</v>
      </c>
      <c r="E5" s="1978"/>
      <c r="F5" s="1978"/>
      <c r="G5" s="1978"/>
      <c r="H5" s="1978"/>
      <c r="I5" s="1978"/>
      <c r="J5" s="1978"/>
      <c r="K5" s="1978"/>
      <c r="L5" s="1978"/>
      <c r="M5" s="1979"/>
      <c r="N5" s="1980">
        <v>5</v>
      </c>
      <c r="O5" s="1981"/>
    </row>
    <row r="6" spans="1:15" ht="15" customHeight="1">
      <c r="A6" s="1973"/>
      <c r="B6" s="1974"/>
      <c r="C6" s="1974"/>
      <c r="D6" s="1982" t="s">
        <v>474</v>
      </c>
      <c r="E6" s="1983"/>
      <c r="F6" s="1983"/>
      <c r="G6" s="1983"/>
      <c r="H6" s="1983"/>
      <c r="I6" s="1983"/>
      <c r="J6" s="1983"/>
      <c r="K6" s="1983"/>
      <c r="L6" s="1983"/>
      <c r="M6" s="1984"/>
      <c r="N6" s="1985">
        <v>0</v>
      </c>
      <c r="O6" s="1986"/>
    </row>
    <row r="7" spans="1:15" ht="15" customHeight="1" thickBot="1">
      <c r="A7" s="1975"/>
      <c r="B7" s="1976"/>
      <c r="C7" s="1976"/>
      <c r="D7" s="1987" t="s">
        <v>475</v>
      </c>
      <c r="E7" s="1988"/>
      <c r="F7" s="1988"/>
      <c r="G7" s="1988"/>
      <c r="H7" s="1988"/>
      <c r="I7" s="1988"/>
      <c r="J7" s="1988"/>
      <c r="K7" s="1988"/>
      <c r="L7" s="1988"/>
      <c r="M7" s="1989"/>
      <c r="N7" s="1990">
        <v>4</v>
      </c>
      <c r="O7" s="1991"/>
    </row>
    <row r="8" spans="1:15" ht="15" customHeight="1">
      <c r="A8" s="1997" t="s">
        <v>476</v>
      </c>
      <c r="B8" s="1998"/>
      <c r="C8" s="1998"/>
      <c r="D8" s="1977" t="s">
        <v>477</v>
      </c>
      <c r="E8" s="1978"/>
      <c r="F8" s="1978"/>
      <c r="G8" s="1978"/>
      <c r="H8" s="1978"/>
      <c r="I8" s="1978"/>
      <c r="J8" s="1978"/>
      <c r="K8" s="1978"/>
      <c r="L8" s="1978"/>
      <c r="M8" s="1979"/>
      <c r="N8" s="2001">
        <v>2</v>
      </c>
      <c r="O8" s="1981"/>
    </row>
    <row r="9" spans="1:15" ht="15" customHeight="1">
      <c r="A9" s="1999"/>
      <c r="B9" s="2000"/>
      <c r="C9" s="2000"/>
      <c r="D9" s="1982" t="s">
        <v>478</v>
      </c>
      <c r="E9" s="1983"/>
      <c r="F9" s="1983"/>
      <c r="G9" s="1983"/>
      <c r="H9" s="1983"/>
      <c r="I9" s="1983"/>
      <c r="J9" s="1983"/>
      <c r="K9" s="1983"/>
      <c r="L9" s="1983"/>
      <c r="M9" s="1984"/>
      <c r="N9" s="1993">
        <v>17</v>
      </c>
      <c r="O9" s="1986"/>
    </row>
    <row r="10" spans="1:15" ht="15" customHeight="1">
      <c r="A10" s="1999"/>
      <c r="B10" s="2000"/>
      <c r="C10" s="2000"/>
      <c r="D10" s="1982" t="s">
        <v>479</v>
      </c>
      <c r="E10" s="1983"/>
      <c r="F10" s="1983"/>
      <c r="G10" s="1983"/>
      <c r="H10" s="1983"/>
      <c r="I10" s="1983"/>
      <c r="J10" s="1983"/>
      <c r="K10" s="1983"/>
      <c r="L10" s="1983"/>
      <c r="M10" s="1984"/>
      <c r="N10" s="1993">
        <v>14</v>
      </c>
      <c r="O10" s="1986"/>
    </row>
    <row r="11" spans="1:15" ht="15" customHeight="1">
      <c r="A11" s="1999"/>
      <c r="B11" s="2000"/>
      <c r="C11" s="2000"/>
      <c r="D11" s="1992" t="s">
        <v>480</v>
      </c>
      <c r="E11" s="1983"/>
      <c r="F11" s="1983"/>
      <c r="G11" s="1983"/>
      <c r="H11" s="1983"/>
      <c r="I11" s="1983"/>
      <c r="J11" s="1983"/>
      <c r="K11" s="1983"/>
      <c r="L11" s="1983"/>
      <c r="M11" s="1984"/>
      <c r="N11" s="1993">
        <v>391</v>
      </c>
      <c r="O11" s="1986"/>
    </row>
    <row r="12" spans="1:15" ht="15" customHeight="1" thickBot="1">
      <c r="A12" s="1999"/>
      <c r="B12" s="2000"/>
      <c r="C12" s="2000"/>
      <c r="D12" s="1994" t="s">
        <v>481</v>
      </c>
      <c r="E12" s="1995"/>
      <c r="F12" s="1995"/>
      <c r="G12" s="1995"/>
      <c r="H12" s="1995"/>
      <c r="I12" s="1995"/>
      <c r="J12" s="1995"/>
      <c r="K12" s="1995"/>
      <c r="L12" s="1995"/>
      <c r="M12" s="1996"/>
      <c r="N12" s="1993">
        <v>424</v>
      </c>
      <c r="O12" s="1986"/>
    </row>
    <row r="13" spans="1:15" ht="15" customHeight="1">
      <c r="A13" s="1971" t="s">
        <v>482</v>
      </c>
      <c r="B13" s="1972"/>
      <c r="C13" s="1972"/>
      <c r="D13" s="1977" t="s">
        <v>485</v>
      </c>
      <c r="E13" s="1978"/>
      <c r="F13" s="1978"/>
      <c r="G13" s="1978"/>
      <c r="H13" s="1978"/>
      <c r="I13" s="1978"/>
      <c r="J13" s="1978"/>
      <c r="K13" s="1978"/>
      <c r="L13" s="1978"/>
      <c r="M13" s="1979"/>
      <c r="N13" s="1980">
        <v>2</v>
      </c>
      <c r="O13" s="1981"/>
    </row>
    <row r="14" spans="1:15" ht="15" customHeight="1">
      <c r="A14" s="1973"/>
      <c r="B14" s="1974"/>
      <c r="C14" s="1974"/>
      <c r="D14" s="1982" t="s">
        <v>486</v>
      </c>
      <c r="E14" s="1983"/>
      <c r="F14" s="1983"/>
      <c r="G14" s="1983"/>
      <c r="H14" s="1983"/>
      <c r="I14" s="1983"/>
      <c r="J14" s="1983"/>
      <c r="K14" s="1983"/>
      <c r="L14" s="1983"/>
      <c r="M14" s="1984"/>
      <c r="N14" s="1985">
        <v>21</v>
      </c>
      <c r="O14" s="1986"/>
    </row>
    <row r="15" spans="1:15" ht="15" customHeight="1">
      <c r="A15" s="1973"/>
      <c r="B15" s="1974"/>
      <c r="C15" s="1974"/>
      <c r="D15" s="1982" t="s">
        <v>487</v>
      </c>
      <c r="E15" s="1983"/>
      <c r="F15" s="1983"/>
      <c r="G15" s="1983"/>
      <c r="H15" s="1983"/>
      <c r="I15" s="1983"/>
      <c r="J15" s="1983"/>
      <c r="K15" s="1983"/>
      <c r="L15" s="1983"/>
      <c r="M15" s="1984"/>
      <c r="N15" s="1985">
        <v>60</v>
      </c>
      <c r="O15" s="1986"/>
    </row>
    <row r="16" spans="1:15" ht="15" customHeight="1" thickBot="1">
      <c r="A16" s="1975"/>
      <c r="B16" s="1976"/>
      <c r="C16" s="1976"/>
      <c r="D16" s="1987" t="s">
        <v>488</v>
      </c>
      <c r="E16" s="1988"/>
      <c r="F16" s="1988"/>
      <c r="G16" s="1988"/>
      <c r="H16" s="1988"/>
      <c r="I16" s="1988"/>
      <c r="J16" s="1988"/>
      <c r="K16" s="1988"/>
      <c r="L16" s="1988"/>
      <c r="M16" s="1989"/>
      <c r="N16" s="1990">
        <v>63</v>
      </c>
      <c r="O16" s="1991"/>
    </row>
    <row r="17" spans="1:15" ht="15" customHeight="1">
      <c r="A17" s="1971" t="s">
        <v>483</v>
      </c>
      <c r="B17" s="1972"/>
      <c r="C17" s="1972"/>
      <c r="D17" s="1977" t="s">
        <v>489</v>
      </c>
      <c r="E17" s="1978"/>
      <c r="F17" s="1978"/>
      <c r="G17" s="1978"/>
      <c r="H17" s="1978"/>
      <c r="I17" s="1978"/>
      <c r="J17" s="1978"/>
      <c r="K17" s="1978"/>
      <c r="L17" s="1978"/>
      <c r="M17" s="1979"/>
      <c r="N17" s="1980">
        <v>307</v>
      </c>
      <c r="O17" s="1981"/>
    </row>
    <row r="18" spans="1:15" ht="15" customHeight="1">
      <c r="A18" s="1973"/>
      <c r="B18" s="1974"/>
      <c r="C18" s="1974"/>
      <c r="D18" s="1982" t="s">
        <v>490</v>
      </c>
      <c r="E18" s="1983"/>
      <c r="F18" s="1983"/>
      <c r="G18" s="1983"/>
      <c r="H18" s="1983"/>
      <c r="I18" s="1983"/>
      <c r="J18" s="1983"/>
      <c r="K18" s="1983"/>
      <c r="L18" s="1983"/>
      <c r="M18" s="1984"/>
      <c r="N18" s="1985">
        <v>335</v>
      </c>
      <c r="O18" s="1986"/>
    </row>
    <row r="19" spans="1:15" ht="15" customHeight="1" thickBot="1">
      <c r="A19" s="1975"/>
      <c r="B19" s="1976"/>
      <c r="C19" s="1976"/>
      <c r="D19" s="1987" t="s">
        <v>491</v>
      </c>
      <c r="E19" s="1988"/>
      <c r="F19" s="1988"/>
      <c r="G19" s="1988"/>
      <c r="H19" s="1988"/>
      <c r="I19" s="1988"/>
      <c r="J19" s="1988"/>
      <c r="K19" s="1988"/>
      <c r="L19" s="1988"/>
      <c r="M19" s="1989"/>
      <c r="N19" s="1990">
        <v>83</v>
      </c>
      <c r="O19" s="1991"/>
    </row>
    <row r="20" spans="1:15" ht="15" customHeight="1">
      <c r="A20" s="1997" t="s">
        <v>484</v>
      </c>
      <c r="B20" s="1998"/>
      <c r="C20" s="1998"/>
      <c r="D20" s="1977" t="s">
        <v>492</v>
      </c>
      <c r="E20" s="1978"/>
      <c r="F20" s="1978"/>
      <c r="G20" s="1978"/>
      <c r="H20" s="1978"/>
      <c r="I20" s="1978"/>
      <c r="J20" s="1978"/>
      <c r="K20" s="1978"/>
      <c r="L20" s="1978"/>
      <c r="M20" s="1979"/>
      <c r="N20" s="2001">
        <v>4</v>
      </c>
      <c r="O20" s="1981"/>
    </row>
    <row r="21" spans="1:15" ht="15" customHeight="1">
      <c r="A21" s="1999"/>
      <c r="B21" s="2000"/>
      <c r="C21" s="2000"/>
      <c r="D21" s="1982" t="s">
        <v>493</v>
      </c>
      <c r="E21" s="1983"/>
      <c r="F21" s="1983"/>
      <c r="G21" s="1983"/>
      <c r="H21" s="1983"/>
      <c r="I21" s="1983"/>
      <c r="J21" s="1983"/>
      <c r="K21" s="1983"/>
      <c r="L21" s="1983"/>
      <c r="M21" s="1984"/>
      <c r="N21" s="1993">
        <v>10</v>
      </c>
      <c r="O21" s="1986"/>
    </row>
    <row r="22" spans="1:15" ht="15" customHeight="1">
      <c r="A22" s="1999"/>
      <c r="B22" s="2000"/>
      <c r="C22" s="2000"/>
      <c r="D22" s="1982" t="s">
        <v>494</v>
      </c>
      <c r="E22" s="1983"/>
      <c r="F22" s="1983"/>
      <c r="G22" s="1983"/>
      <c r="H22" s="1983"/>
      <c r="I22" s="1983"/>
      <c r="J22" s="1983"/>
      <c r="K22" s="1983"/>
      <c r="L22" s="1983"/>
      <c r="M22" s="1984"/>
      <c r="N22" s="1993">
        <v>203</v>
      </c>
      <c r="O22" s="1986"/>
    </row>
    <row r="23" spans="1:15" ht="15" customHeight="1">
      <c r="A23" s="1999"/>
      <c r="B23" s="2000"/>
      <c r="C23" s="2000"/>
      <c r="D23" s="1982" t="s">
        <v>495</v>
      </c>
      <c r="E23" s="1983"/>
      <c r="F23" s="1983"/>
      <c r="G23" s="1983"/>
      <c r="H23" s="1983"/>
      <c r="I23" s="1983"/>
      <c r="J23" s="1983"/>
      <c r="K23" s="1983"/>
      <c r="L23" s="1983"/>
      <c r="M23" s="1984"/>
      <c r="N23" s="1993">
        <v>1103</v>
      </c>
      <c r="O23" s="1986"/>
    </row>
    <row r="24" spans="1:15" ht="15" customHeight="1">
      <c r="A24" s="1999"/>
      <c r="B24" s="2000"/>
      <c r="C24" s="2000"/>
      <c r="D24" s="1994" t="s">
        <v>496</v>
      </c>
      <c r="E24" s="1995"/>
      <c r="F24" s="1995"/>
      <c r="G24" s="1995"/>
      <c r="H24" s="1995"/>
      <c r="I24" s="1995"/>
      <c r="J24" s="1995"/>
      <c r="K24" s="1995"/>
      <c r="L24" s="1995"/>
      <c r="M24" s="1996"/>
      <c r="N24" s="1993">
        <v>29</v>
      </c>
      <c r="O24" s="1986"/>
    </row>
    <row r="25" spans="1:15" ht="15" customHeight="1">
      <c r="A25" s="1999"/>
      <c r="B25" s="2000"/>
      <c r="C25" s="2000"/>
      <c r="D25" s="1982" t="s">
        <v>498</v>
      </c>
      <c r="E25" s="1983"/>
      <c r="F25" s="1983"/>
      <c r="G25" s="1983"/>
      <c r="H25" s="1983"/>
      <c r="I25" s="1983"/>
      <c r="J25" s="1983"/>
      <c r="K25" s="1983"/>
      <c r="L25" s="1983"/>
      <c r="M25" s="1984"/>
      <c r="N25" s="1993">
        <v>75</v>
      </c>
      <c r="O25" s="1986"/>
    </row>
    <row r="26" spans="1:15" ht="15" customHeight="1" thickBot="1">
      <c r="A26" s="2014"/>
      <c r="B26" s="2015"/>
      <c r="C26" s="2015"/>
      <c r="D26" s="2002" t="s">
        <v>497</v>
      </c>
      <c r="E26" s="2003"/>
      <c r="F26" s="2003"/>
      <c r="G26" s="2003"/>
      <c r="H26" s="2003"/>
      <c r="I26" s="2003"/>
      <c r="J26" s="2003"/>
      <c r="K26" s="2003"/>
      <c r="L26" s="2003"/>
      <c r="M26" s="2004"/>
      <c r="N26" s="2008">
        <v>1</v>
      </c>
      <c r="O26" s="1991"/>
    </row>
    <row r="27" spans="1:15" ht="15" customHeight="1">
      <c r="A27" s="2009" t="s">
        <v>499</v>
      </c>
      <c r="B27" s="2010"/>
      <c r="C27" s="2010"/>
      <c r="D27" s="2010"/>
      <c r="E27" s="2010"/>
      <c r="F27" s="2010"/>
      <c r="G27" s="2010"/>
      <c r="H27" s="2010"/>
      <c r="I27" s="2010"/>
      <c r="J27" s="2010"/>
      <c r="K27" s="2010"/>
      <c r="L27" s="2010"/>
      <c r="M27" s="2011"/>
      <c r="N27" s="2012">
        <v>581</v>
      </c>
      <c r="O27" s="2013"/>
    </row>
    <row r="28" spans="1:15" ht="15" customHeight="1">
      <c r="A28" s="1992" t="s">
        <v>500</v>
      </c>
      <c r="B28" s="1983"/>
      <c r="C28" s="1983"/>
      <c r="D28" s="1983"/>
      <c r="E28" s="1983"/>
      <c r="F28" s="1983"/>
      <c r="G28" s="1983"/>
      <c r="H28" s="1983"/>
      <c r="I28" s="1983"/>
      <c r="J28" s="1983"/>
      <c r="K28" s="1983"/>
      <c r="L28" s="1983"/>
      <c r="M28" s="1984"/>
      <c r="N28" s="1985">
        <v>55</v>
      </c>
      <c r="O28" s="1986"/>
    </row>
    <row r="29" spans="1:15" ht="15" customHeight="1" thickBot="1">
      <c r="A29" s="2002" t="s">
        <v>501</v>
      </c>
      <c r="B29" s="2003"/>
      <c r="C29" s="2003"/>
      <c r="D29" s="2003"/>
      <c r="E29" s="2003"/>
      <c r="F29" s="2003"/>
      <c r="G29" s="2003"/>
      <c r="H29" s="2003"/>
      <c r="I29" s="2003"/>
      <c r="J29" s="2003"/>
      <c r="K29" s="2003"/>
      <c r="L29" s="2003"/>
      <c r="M29" s="2004"/>
      <c r="N29" s="2005">
        <v>89</v>
      </c>
      <c r="O29" s="2006"/>
    </row>
    <row r="30" spans="1:15" ht="18" customHeight="1">
      <c r="A30" s="318"/>
      <c r="B30" s="318"/>
      <c r="C30" s="318"/>
      <c r="D30" s="318"/>
      <c r="E30" s="318"/>
      <c r="F30" s="318"/>
      <c r="G30" s="318"/>
      <c r="H30" s="318"/>
      <c r="I30" s="318"/>
      <c r="J30" s="318"/>
      <c r="K30" s="318"/>
      <c r="L30" s="318"/>
      <c r="M30" s="318"/>
      <c r="N30" s="318"/>
      <c r="O30" s="318"/>
    </row>
    <row r="31" spans="1:15" s="241" customFormat="1" ht="19.95" customHeight="1" thickBot="1">
      <c r="A31" s="2007" t="s">
        <v>635</v>
      </c>
      <c r="B31" s="2007"/>
      <c r="C31" s="2007"/>
      <c r="D31" s="2007"/>
      <c r="E31" s="2007"/>
      <c r="F31" s="2007"/>
      <c r="G31" s="2007"/>
      <c r="H31" s="2007"/>
      <c r="I31" s="2007"/>
      <c r="J31" s="2007"/>
      <c r="K31" s="2007"/>
      <c r="L31" s="2007"/>
      <c r="M31" s="2007"/>
      <c r="N31" s="2007"/>
      <c r="O31" s="2007"/>
    </row>
    <row r="32" spans="1:15" ht="19.95" customHeight="1" thickBot="1">
      <c r="A32" s="2041" t="s">
        <v>502</v>
      </c>
      <c r="B32" s="2042"/>
      <c r="C32" s="2042"/>
      <c r="D32" s="2043"/>
      <c r="E32" s="2038" t="s">
        <v>503</v>
      </c>
      <c r="F32" s="2039"/>
      <c r="G32" s="2039"/>
      <c r="H32" s="2039"/>
      <c r="I32" s="2039"/>
      <c r="J32" s="2039"/>
      <c r="K32" s="2039"/>
      <c r="L32" s="2040"/>
      <c r="M32" s="2034" t="s">
        <v>212</v>
      </c>
      <c r="N32" s="2035"/>
      <c r="O32" s="2032" t="s">
        <v>253</v>
      </c>
    </row>
    <row r="33" spans="1:15" ht="19.95" customHeight="1" thickBot="1">
      <c r="A33" s="2044"/>
      <c r="B33" s="2045"/>
      <c r="C33" s="2045"/>
      <c r="D33" s="2046"/>
      <c r="E33" s="2016" t="s">
        <v>255</v>
      </c>
      <c r="F33" s="2017"/>
      <c r="G33" s="2016" t="s">
        <v>256</v>
      </c>
      <c r="H33" s="2017"/>
      <c r="I33" s="2016" t="s">
        <v>257</v>
      </c>
      <c r="J33" s="2017"/>
      <c r="K33" s="2016" t="s">
        <v>258</v>
      </c>
      <c r="L33" s="2017"/>
      <c r="M33" s="2036"/>
      <c r="N33" s="2037"/>
      <c r="O33" s="2033"/>
    </row>
    <row r="34" spans="1:15" ht="20.100000000000001" customHeight="1" thickTop="1">
      <c r="A34" s="2018" t="s">
        <v>1619</v>
      </c>
      <c r="B34" s="2019"/>
      <c r="C34" s="2019"/>
      <c r="D34" s="2020"/>
      <c r="E34" s="2021"/>
      <c r="F34" s="2022"/>
      <c r="G34" s="2021"/>
      <c r="H34" s="2022"/>
      <c r="I34" s="2021">
        <v>2</v>
      </c>
      <c r="J34" s="2022"/>
      <c r="K34" s="2021"/>
      <c r="L34" s="2022"/>
      <c r="M34" s="2030">
        <f>SUM(E34:L34)</f>
        <v>2</v>
      </c>
      <c r="N34" s="2031"/>
      <c r="O34" s="455">
        <f>M34/$M$43*100</f>
        <v>33.3333333333333</v>
      </c>
    </row>
    <row r="35" spans="1:15" ht="20.100000000000001" customHeight="1">
      <c r="A35" s="2023" t="s">
        <v>1620</v>
      </c>
      <c r="B35" s="2024"/>
      <c r="C35" s="2024"/>
      <c r="D35" s="2025"/>
      <c r="E35" s="2026">
        <v>2</v>
      </c>
      <c r="F35" s="2027"/>
      <c r="G35" s="2026"/>
      <c r="H35" s="2027"/>
      <c r="I35" s="2026">
        <v>1</v>
      </c>
      <c r="J35" s="2027"/>
      <c r="K35" s="2026"/>
      <c r="L35" s="2027"/>
      <c r="M35" s="2028">
        <f>SUM(E35:L35)</f>
        <v>3</v>
      </c>
      <c r="N35" s="2029"/>
      <c r="O35" s="452">
        <f t="shared" ref="O35:O42" si="0">M35/$M$43*100</f>
        <v>50</v>
      </c>
    </row>
    <row r="36" spans="1:15" ht="20.100000000000001" customHeight="1">
      <c r="A36" s="2023" t="s">
        <v>1621</v>
      </c>
      <c r="B36" s="2024"/>
      <c r="C36" s="2024"/>
      <c r="D36" s="2025"/>
      <c r="E36" s="2026"/>
      <c r="F36" s="2027"/>
      <c r="G36" s="2026"/>
      <c r="H36" s="2027"/>
      <c r="I36" s="2026"/>
      <c r="J36" s="2027"/>
      <c r="K36" s="2026">
        <v>1</v>
      </c>
      <c r="L36" s="2027"/>
      <c r="M36" s="2028">
        <f t="shared" ref="M36:M42" si="1">SUM(E36:L36)</f>
        <v>1</v>
      </c>
      <c r="N36" s="2029"/>
      <c r="O36" s="452">
        <f t="shared" si="0"/>
        <v>16.6666666666667</v>
      </c>
    </row>
    <row r="37" spans="1:15" ht="20.100000000000001" customHeight="1">
      <c r="A37" s="2023"/>
      <c r="B37" s="2024"/>
      <c r="C37" s="2024"/>
      <c r="D37" s="2025"/>
      <c r="E37" s="2026"/>
      <c r="F37" s="2027"/>
      <c r="G37" s="2026"/>
      <c r="H37" s="2027"/>
      <c r="I37" s="2026"/>
      <c r="J37" s="2027"/>
      <c r="K37" s="2026"/>
      <c r="L37" s="2027"/>
      <c r="M37" s="2028">
        <f t="shared" si="1"/>
        <v>0</v>
      </c>
      <c r="N37" s="2029"/>
      <c r="O37" s="452">
        <f t="shared" si="0"/>
        <v>0</v>
      </c>
    </row>
    <row r="38" spans="1:15" ht="20.100000000000001" customHeight="1">
      <c r="A38" s="2023"/>
      <c r="B38" s="2024"/>
      <c r="C38" s="2024"/>
      <c r="D38" s="2025"/>
      <c r="E38" s="2026"/>
      <c r="F38" s="2027"/>
      <c r="G38" s="2026"/>
      <c r="H38" s="2027"/>
      <c r="I38" s="2026"/>
      <c r="J38" s="2027"/>
      <c r="K38" s="2026"/>
      <c r="L38" s="2027"/>
      <c r="M38" s="2028">
        <f t="shared" si="1"/>
        <v>0</v>
      </c>
      <c r="N38" s="2029"/>
      <c r="O38" s="452">
        <f t="shared" si="0"/>
        <v>0</v>
      </c>
    </row>
    <row r="39" spans="1:15" ht="20.100000000000001" customHeight="1">
      <c r="A39" s="2023"/>
      <c r="B39" s="2024"/>
      <c r="C39" s="2024"/>
      <c r="D39" s="2025"/>
      <c r="E39" s="2026"/>
      <c r="F39" s="2027"/>
      <c r="G39" s="2026"/>
      <c r="H39" s="2027"/>
      <c r="I39" s="2026"/>
      <c r="J39" s="2027"/>
      <c r="K39" s="2026"/>
      <c r="L39" s="2027"/>
      <c r="M39" s="2028">
        <f t="shared" si="1"/>
        <v>0</v>
      </c>
      <c r="N39" s="2029"/>
      <c r="O39" s="452">
        <f t="shared" si="0"/>
        <v>0</v>
      </c>
    </row>
    <row r="40" spans="1:15" ht="20.100000000000001" customHeight="1">
      <c r="A40" s="2023"/>
      <c r="B40" s="2024"/>
      <c r="C40" s="2024"/>
      <c r="D40" s="2025"/>
      <c r="E40" s="2026"/>
      <c r="F40" s="2027"/>
      <c r="G40" s="2026"/>
      <c r="H40" s="2027"/>
      <c r="I40" s="2026"/>
      <c r="J40" s="2027"/>
      <c r="K40" s="2026"/>
      <c r="L40" s="2027"/>
      <c r="M40" s="2028">
        <f t="shared" si="1"/>
        <v>0</v>
      </c>
      <c r="N40" s="2029"/>
      <c r="O40" s="452">
        <f t="shared" si="0"/>
        <v>0</v>
      </c>
    </row>
    <row r="41" spans="1:15" ht="20.100000000000001" customHeight="1">
      <c r="A41" s="2023"/>
      <c r="B41" s="2024"/>
      <c r="C41" s="2024"/>
      <c r="D41" s="2025"/>
      <c r="E41" s="2026"/>
      <c r="F41" s="2027"/>
      <c r="G41" s="2026"/>
      <c r="H41" s="2027"/>
      <c r="I41" s="2026"/>
      <c r="J41" s="2027"/>
      <c r="K41" s="2026"/>
      <c r="L41" s="2027"/>
      <c r="M41" s="2028">
        <f t="shared" si="1"/>
        <v>0</v>
      </c>
      <c r="N41" s="2029"/>
      <c r="O41" s="452">
        <f t="shared" si="0"/>
        <v>0</v>
      </c>
    </row>
    <row r="42" spans="1:15" ht="20.100000000000001" customHeight="1" thickBot="1">
      <c r="A42" s="2052"/>
      <c r="B42" s="2053"/>
      <c r="C42" s="2053"/>
      <c r="D42" s="2054"/>
      <c r="E42" s="2055"/>
      <c r="F42" s="2056"/>
      <c r="G42" s="2055"/>
      <c r="H42" s="2056"/>
      <c r="I42" s="2055"/>
      <c r="J42" s="2056"/>
      <c r="K42" s="2055"/>
      <c r="L42" s="2056"/>
      <c r="M42" s="2057">
        <f t="shared" si="1"/>
        <v>0</v>
      </c>
      <c r="N42" s="2058"/>
      <c r="O42" s="453">
        <f t="shared" si="0"/>
        <v>0</v>
      </c>
    </row>
    <row r="43" spans="1:15" s="242" customFormat="1" ht="25.2" customHeight="1" thickTop="1" thickBot="1">
      <c r="A43" s="2047" t="s">
        <v>289</v>
      </c>
      <c r="B43" s="2048"/>
      <c r="C43" s="2048"/>
      <c r="D43" s="2049"/>
      <c r="E43" s="2050">
        <f>SUM(E34:F42)</f>
        <v>2</v>
      </c>
      <c r="F43" s="2051"/>
      <c r="G43" s="2050">
        <f t="shared" ref="G43" si="2">SUM(G34:H42)</f>
        <v>0</v>
      </c>
      <c r="H43" s="2051"/>
      <c r="I43" s="2050">
        <f t="shared" ref="I43" si="3">SUM(I34:J42)</f>
        <v>3</v>
      </c>
      <c r="J43" s="2051"/>
      <c r="K43" s="2050">
        <f t="shared" ref="K43" si="4">SUM(K34:L42)</f>
        <v>1</v>
      </c>
      <c r="L43" s="2051"/>
      <c r="M43" s="2050">
        <f>SUM(M34:N42)</f>
        <v>6</v>
      </c>
      <c r="N43" s="2051"/>
      <c r="O43" s="454">
        <f>SUM(O34:O42)</f>
        <v>100</v>
      </c>
    </row>
  </sheetData>
  <mergeCells count="133">
    <mergeCell ref="O32:O33"/>
    <mergeCell ref="M32:N33"/>
    <mergeCell ref="E32:L32"/>
    <mergeCell ref="A32:D33"/>
    <mergeCell ref="A43:D43"/>
    <mergeCell ref="E43:F43"/>
    <mergeCell ref="G43:H43"/>
    <mergeCell ref="I43:J43"/>
    <mergeCell ref="K43:L43"/>
    <mergeCell ref="M43:N43"/>
    <mergeCell ref="A42:D42"/>
    <mergeCell ref="E42:F42"/>
    <mergeCell ref="G42:H42"/>
    <mergeCell ref="I42:J42"/>
    <mergeCell ref="K42:L42"/>
    <mergeCell ref="M42:N42"/>
    <mergeCell ref="A41:D41"/>
    <mergeCell ref="E41:F41"/>
    <mergeCell ref="G41:H41"/>
    <mergeCell ref="I41:J41"/>
    <mergeCell ref="K41:L41"/>
    <mergeCell ref="M41:N41"/>
    <mergeCell ref="A40:D40"/>
    <mergeCell ref="E40:F40"/>
    <mergeCell ref="G40:H40"/>
    <mergeCell ref="I40:J40"/>
    <mergeCell ref="K40:L40"/>
    <mergeCell ref="M40:N40"/>
    <mergeCell ref="A39:D39"/>
    <mergeCell ref="E39:F39"/>
    <mergeCell ref="G39:H39"/>
    <mergeCell ref="I39:J39"/>
    <mergeCell ref="K39:L39"/>
    <mergeCell ref="M39:N39"/>
    <mergeCell ref="A38:D38"/>
    <mergeCell ref="E38:F38"/>
    <mergeCell ref="G38:H38"/>
    <mergeCell ref="I38:J38"/>
    <mergeCell ref="K38:L38"/>
    <mergeCell ref="M38:N38"/>
    <mergeCell ref="A37:D37"/>
    <mergeCell ref="E37:F37"/>
    <mergeCell ref="G37:H37"/>
    <mergeCell ref="I37:J37"/>
    <mergeCell ref="K37:L37"/>
    <mergeCell ref="M37:N37"/>
    <mergeCell ref="A36:D36"/>
    <mergeCell ref="E36:F36"/>
    <mergeCell ref="G36:H36"/>
    <mergeCell ref="I36:J36"/>
    <mergeCell ref="K36:L36"/>
    <mergeCell ref="M36:N36"/>
    <mergeCell ref="M34:N34"/>
    <mergeCell ref="A35:D35"/>
    <mergeCell ref="E35:F35"/>
    <mergeCell ref="G35:H35"/>
    <mergeCell ref="I35:J35"/>
    <mergeCell ref="K35:L35"/>
    <mergeCell ref="M35:N35"/>
    <mergeCell ref="G33:H33"/>
    <mergeCell ref="I33:J33"/>
    <mergeCell ref="K33:L33"/>
    <mergeCell ref="A34:D34"/>
    <mergeCell ref="E34:F34"/>
    <mergeCell ref="G34:H34"/>
    <mergeCell ref="I34:J34"/>
    <mergeCell ref="K34:L34"/>
    <mergeCell ref="A28:M28"/>
    <mergeCell ref="E33:F33"/>
    <mergeCell ref="N28:O28"/>
    <mergeCell ref="A29:M29"/>
    <mergeCell ref="N29:O29"/>
    <mergeCell ref="A31:O31"/>
    <mergeCell ref="N24:O24"/>
    <mergeCell ref="D25:M25"/>
    <mergeCell ref="N25:O25"/>
    <mergeCell ref="D26:M26"/>
    <mergeCell ref="N26:O26"/>
    <mergeCell ref="A27:M27"/>
    <mergeCell ref="N27:O27"/>
    <mergeCell ref="A20:C26"/>
    <mergeCell ref="D20:M20"/>
    <mergeCell ref="N20:O20"/>
    <mergeCell ref="D21:M21"/>
    <mergeCell ref="N21:O21"/>
    <mergeCell ref="D22:M22"/>
    <mergeCell ref="N22:O22"/>
    <mergeCell ref="D23:M23"/>
    <mergeCell ref="N23:O23"/>
    <mergeCell ref="D24:M24"/>
    <mergeCell ref="A17:C19"/>
    <mergeCell ref="D17:M17"/>
    <mergeCell ref="N17:O17"/>
    <mergeCell ref="D18:M18"/>
    <mergeCell ref="N18:O18"/>
    <mergeCell ref="D19:M19"/>
    <mergeCell ref="N19:O19"/>
    <mergeCell ref="N12:O12"/>
    <mergeCell ref="A13:C16"/>
    <mergeCell ref="D13:M13"/>
    <mergeCell ref="N13:O13"/>
    <mergeCell ref="D14:M14"/>
    <mergeCell ref="N14:O14"/>
    <mergeCell ref="D15:M15"/>
    <mergeCell ref="N15:O15"/>
    <mergeCell ref="D16:M16"/>
    <mergeCell ref="N16:O16"/>
    <mergeCell ref="A8:C12"/>
    <mergeCell ref="D8:M8"/>
    <mergeCell ref="N8:O8"/>
    <mergeCell ref="D9:M9"/>
    <mergeCell ref="N9:O9"/>
    <mergeCell ref="D10:M10"/>
    <mergeCell ref="N10:O10"/>
    <mergeCell ref="D11:M11"/>
    <mergeCell ref="N11:O11"/>
    <mergeCell ref="D12:M12"/>
    <mergeCell ref="A5:C7"/>
    <mergeCell ref="D5:M5"/>
    <mergeCell ref="N5:O5"/>
    <mergeCell ref="D6:M6"/>
    <mergeCell ref="N6:O6"/>
    <mergeCell ref="D7:M7"/>
    <mergeCell ref="N7:O7"/>
    <mergeCell ref="A1:M1"/>
    <mergeCell ref="N1:O1"/>
    <mergeCell ref="A2:C4"/>
    <mergeCell ref="D2:M2"/>
    <mergeCell ref="N2:O2"/>
    <mergeCell ref="D3:M3"/>
    <mergeCell ref="N3:O3"/>
    <mergeCell ref="D4:M4"/>
    <mergeCell ref="N4:O4"/>
  </mergeCells>
  <printOptions horizontalCentered="1"/>
  <pageMargins left="0.5" right="0.5" top="0.5" bottom="0.5" header="0.25" footer="0.25"/>
  <pageSetup paperSize="9"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>
  <sheetPr codeName="Sheet40"/>
  <dimension ref="A1:M37"/>
  <sheetViews>
    <sheetView workbookViewId="0">
      <selection sqref="A1:XFD1048576"/>
    </sheetView>
  </sheetViews>
  <sheetFormatPr defaultRowHeight="13.2"/>
  <cols>
    <col min="1" max="1" width="4.77734375" customWidth="1"/>
    <col min="2" max="2" width="16.33203125" customWidth="1"/>
    <col min="4" max="5" width="6.109375" customWidth="1"/>
    <col min="6" max="13" width="7.44140625" customWidth="1"/>
  </cols>
  <sheetData>
    <row r="1" spans="1:13" ht="36.75" customHeight="1" thickBot="1">
      <c r="A1" s="2060" t="s">
        <v>633</v>
      </c>
      <c r="B1" s="2060"/>
      <c r="C1" s="2060"/>
      <c r="D1" s="2060"/>
      <c r="E1" s="2060"/>
      <c r="F1" s="2060"/>
      <c r="G1" s="2060"/>
      <c r="H1" s="2060"/>
      <c r="I1" s="2060"/>
      <c r="J1" s="2060"/>
      <c r="K1" s="2060"/>
      <c r="L1" s="2060"/>
      <c r="M1" s="2060"/>
    </row>
    <row r="2" spans="1:13" ht="27.75" customHeight="1" thickBot="1">
      <c r="A2" s="2059" t="s">
        <v>297</v>
      </c>
      <c r="B2" s="2061" t="s">
        <v>298</v>
      </c>
      <c r="C2" s="2059" t="s">
        <v>299</v>
      </c>
      <c r="D2" s="2061" t="s">
        <v>300</v>
      </c>
      <c r="E2" s="2061"/>
      <c r="F2" s="2061" t="s">
        <v>301</v>
      </c>
      <c r="G2" s="2061"/>
      <c r="H2" s="2061"/>
      <c r="I2" s="2061"/>
      <c r="J2" s="2061"/>
      <c r="K2" s="2061"/>
      <c r="L2" s="2061"/>
      <c r="M2" s="2061"/>
    </row>
    <row r="3" spans="1:13" ht="13.8" thickBot="1">
      <c r="A3" s="2059"/>
      <c r="B3" s="2061"/>
      <c r="C3" s="2059"/>
      <c r="D3" s="2061" t="s">
        <v>302</v>
      </c>
      <c r="E3" s="2061" t="s">
        <v>303</v>
      </c>
      <c r="F3" s="2059" t="s">
        <v>304</v>
      </c>
      <c r="G3" s="2059" t="s">
        <v>305</v>
      </c>
      <c r="H3" s="2062" t="s">
        <v>306</v>
      </c>
      <c r="I3" s="2059" t="s">
        <v>307</v>
      </c>
      <c r="J3" s="2059" t="s">
        <v>308</v>
      </c>
      <c r="K3" s="2059" t="s">
        <v>309</v>
      </c>
      <c r="L3" s="2059" t="s">
        <v>310</v>
      </c>
      <c r="M3" s="2059" t="s">
        <v>311</v>
      </c>
    </row>
    <row r="4" spans="1:13" ht="82.5" customHeight="1" thickBot="1">
      <c r="A4" s="2059"/>
      <c r="B4" s="2061"/>
      <c r="C4" s="2059"/>
      <c r="D4" s="2061"/>
      <c r="E4" s="2061"/>
      <c r="F4" s="2059"/>
      <c r="G4" s="2059"/>
      <c r="H4" s="2062"/>
      <c r="I4" s="2059"/>
      <c r="J4" s="2059"/>
      <c r="K4" s="2059"/>
      <c r="L4" s="2059"/>
      <c r="M4" s="2059"/>
    </row>
    <row r="5" spans="1:13">
      <c r="A5" s="617">
        <v>1</v>
      </c>
      <c r="B5" s="618" t="s">
        <v>1622</v>
      </c>
      <c r="C5" s="618" t="s">
        <v>1200</v>
      </c>
      <c r="D5" s="618" t="s">
        <v>3</v>
      </c>
      <c r="E5" s="618"/>
      <c r="F5" s="618"/>
      <c r="G5" s="618"/>
      <c r="H5" s="618"/>
      <c r="I5" s="618"/>
      <c r="J5" s="618" t="s">
        <v>3</v>
      </c>
      <c r="K5" s="618"/>
      <c r="L5" s="618"/>
      <c r="M5" s="619"/>
    </row>
    <row r="6" spans="1:13">
      <c r="A6" s="527">
        <v>2</v>
      </c>
      <c r="B6" s="528" t="s">
        <v>1623</v>
      </c>
      <c r="C6" s="618" t="s">
        <v>1200</v>
      </c>
      <c r="D6" s="528" t="s">
        <v>3</v>
      </c>
      <c r="E6" s="528"/>
      <c r="F6" s="528"/>
      <c r="G6" s="528"/>
      <c r="H6" s="528"/>
      <c r="I6" s="528"/>
      <c r="J6" s="528" t="s">
        <v>3</v>
      </c>
      <c r="K6" s="528"/>
      <c r="L6" s="528"/>
      <c r="M6" s="529"/>
    </row>
    <row r="7" spans="1:13">
      <c r="A7" s="527">
        <v>3</v>
      </c>
      <c r="B7" s="528" t="s">
        <v>1624</v>
      </c>
      <c r="C7" s="528" t="s">
        <v>1625</v>
      </c>
      <c r="D7" s="528"/>
      <c r="E7" s="528" t="s">
        <v>3</v>
      </c>
      <c r="F7" s="528"/>
      <c r="G7" s="528"/>
      <c r="H7" s="528"/>
      <c r="I7" s="528" t="s">
        <v>3</v>
      </c>
      <c r="J7" s="528"/>
      <c r="K7" s="528"/>
      <c r="L7" s="528"/>
      <c r="M7" s="529"/>
    </row>
    <row r="8" spans="1:13">
      <c r="A8" s="527">
        <v>4</v>
      </c>
      <c r="B8" s="528" t="s">
        <v>1626</v>
      </c>
      <c r="C8" s="528" t="s">
        <v>1193</v>
      </c>
      <c r="D8" s="528"/>
      <c r="E8" s="528" t="s">
        <v>3</v>
      </c>
      <c r="F8" s="528"/>
      <c r="G8" s="528" t="s">
        <v>3</v>
      </c>
      <c r="H8" s="528"/>
      <c r="I8" s="528"/>
      <c r="J8" s="528"/>
      <c r="K8" s="528"/>
      <c r="L8" s="528"/>
      <c r="M8" s="529"/>
    </row>
    <row r="9" spans="1:13">
      <c r="A9" s="527">
        <v>5</v>
      </c>
      <c r="B9" s="528" t="s">
        <v>1627</v>
      </c>
      <c r="C9" s="528" t="s">
        <v>1188</v>
      </c>
      <c r="D9" s="528" t="s">
        <v>3</v>
      </c>
      <c r="E9" s="528"/>
      <c r="F9" s="528"/>
      <c r="G9" s="528"/>
      <c r="H9" s="528"/>
      <c r="I9" s="528" t="s">
        <v>3</v>
      </c>
      <c r="J9" s="528"/>
      <c r="K9" s="528"/>
      <c r="L9" s="528"/>
      <c r="M9" s="529"/>
    </row>
    <row r="10" spans="1:13">
      <c r="A10" s="527">
        <v>6</v>
      </c>
      <c r="B10" s="528" t="s">
        <v>1628</v>
      </c>
      <c r="C10" s="528" t="s">
        <v>1195</v>
      </c>
      <c r="D10" s="528" t="s">
        <v>3</v>
      </c>
      <c r="E10" s="528"/>
      <c r="F10" s="528"/>
      <c r="G10" s="528"/>
      <c r="H10" s="528"/>
      <c r="I10" s="528" t="s">
        <v>3</v>
      </c>
      <c r="J10" s="528"/>
      <c r="K10" s="528"/>
      <c r="L10" s="528"/>
      <c r="M10" s="529"/>
    </row>
    <row r="11" spans="1:13">
      <c r="A11" s="527">
        <v>7</v>
      </c>
      <c r="B11" s="528"/>
      <c r="C11" s="528"/>
      <c r="D11" s="528"/>
      <c r="E11" s="528"/>
      <c r="F11" s="528"/>
      <c r="G11" s="528"/>
      <c r="H11" s="528"/>
      <c r="I11" s="528"/>
      <c r="J11" s="528"/>
      <c r="K11" s="528"/>
      <c r="L11" s="528"/>
      <c r="M11" s="529"/>
    </row>
    <row r="12" spans="1:13">
      <c r="A12" s="527">
        <v>8</v>
      </c>
      <c r="B12" s="528"/>
      <c r="C12" s="528"/>
      <c r="D12" s="528"/>
      <c r="E12" s="528"/>
      <c r="F12" s="528"/>
      <c r="G12" s="528"/>
      <c r="H12" s="528"/>
      <c r="I12" s="528"/>
      <c r="J12" s="528"/>
      <c r="K12" s="528"/>
      <c r="L12" s="528"/>
      <c r="M12" s="529"/>
    </row>
    <row r="13" spans="1:13">
      <c r="A13" s="527">
        <v>9</v>
      </c>
      <c r="B13" s="528"/>
      <c r="C13" s="528"/>
      <c r="D13" s="528"/>
      <c r="E13" s="528"/>
      <c r="F13" s="528"/>
      <c r="G13" s="528"/>
      <c r="H13" s="528"/>
      <c r="I13" s="528"/>
      <c r="J13" s="528"/>
      <c r="K13" s="528"/>
      <c r="L13" s="528"/>
      <c r="M13" s="529"/>
    </row>
    <row r="14" spans="1:13">
      <c r="A14" s="527">
        <v>10</v>
      </c>
      <c r="B14" s="528"/>
      <c r="C14" s="528"/>
      <c r="D14" s="528"/>
      <c r="E14" s="528"/>
      <c r="F14" s="528"/>
      <c r="G14" s="528"/>
      <c r="H14" s="528"/>
      <c r="I14" s="528"/>
      <c r="J14" s="528"/>
      <c r="K14" s="528"/>
      <c r="L14" s="528"/>
      <c r="M14" s="529"/>
    </row>
    <row r="15" spans="1:13">
      <c r="A15" s="527">
        <v>11</v>
      </c>
      <c r="B15" s="528"/>
      <c r="C15" s="528"/>
      <c r="D15" s="528"/>
      <c r="E15" s="528"/>
      <c r="F15" s="528"/>
      <c r="G15" s="528"/>
      <c r="H15" s="528"/>
      <c r="I15" s="528"/>
      <c r="J15" s="528"/>
      <c r="K15" s="528"/>
      <c r="L15" s="528"/>
      <c r="M15" s="529"/>
    </row>
    <row r="16" spans="1:13">
      <c r="A16" s="527">
        <v>12</v>
      </c>
      <c r="B16" s="528"/>
      <c r="C16" s="528"/>
      <c r="D16" s="528"/>
      <c r="E16" s="528"/>
      <c r="F16" s="528"/>
      <c r="G16" s="528"/>
      <c r="H16" s="528"/>
      <c r="I16" s="528"/>
      <c r="J16" s="528"/>
      <c r="K16" s="528"/>
      <c r="L16" s="528"/>
      <c r="M16" s="529"/>
    </row>
    <row r="17" spans="1:13">
      <c r="A17" s="527">
        <v>13</v>
      </c>
      <c r="B17" s="528"/>
      <c r="C17" s="528"/>
      <c r="D17" s="528"/>
      <c r="E17" s="528"/>
      <c r="F17" s="528"/>
      <c r="G17" s="528"/>
      <c r="H17" s="528"/>
      <c r="I17" s="528"/>
      <c r="J17" s="528"/>
      <c r="K17" s="528"/>
      <c r="L17" s="528"/>
      <c r="M17" s="529"/>
    </row>
    <row r="18" spans="1:13">
      <c r="A18" s="527">
        <v>14</v>
      </c>
      <c r="B18" s="528"/>
      <c r="C18" s="528"/>
      <c r="D18" s="528"/>
      <c r="E18" s="528"/>
      <c r="F18" s="528"/>
      <c r="G18" s="528"/>
      <c r="H18" s="528"/>
      <c r="I18" s="528"/>
      <c r="J18" s="528"/>
      <c r="K18" s="528"/>
      <c r="L18" s="528"/>
      <c r="M18" s="529"/>
    </row>
    <row r="19" spans="1:13">
      <c r="A19" s="527">
        <v>15</v>
      </c>
      <c r="B19" s="528"/>
      <c r="C19" s="528"/>
      <c r="D19" s="528"/>
      <c r="E19" s="528"/>
      <c r="F19" s="528"/>
      <c r="G19" s="528"/>
      <c r="H19" s="528"/>
      <c r="I19" s="528"/>
      <c r="J19" s="528"/>
      <c r="K19" s="528"/>
      <c r="L19" s="528"/>
      <c r="M19" s="529"/>
    </row>
    <row r="20" spans="1:13">
      <c r="A20" s="527">
        <v>16</v>
      </c>
      <c r="B20" s="528"/>
      <c r="C20" s="528"/>
      <c r="D20" s="528"/>
      <c r="E20" s="528"/>
      <c r="F20" s="528"/>
      <c r="G20" s="528"/>
      <c r="H20" s="528"/>
      <c r="I20" s="528"/>
      <c r="J20" s="528"/>
      <c r="K20" s="528"/>
      <c r="L20" s="528"/>
      <c r="M20" s="529"/>
    </row>
    <row r="21" spans="1:13">
      <c r="A21" s="527">
        <v>17</v>
      </c>
      <c r="B21" s="528"/>
      <c r="C21" s="528"/>
      <c r="D21" s="528"/>
      <c r="E21" s="528"/>
      <c r="F21" s="528"/>
      <c r="G21" s="528"/>
      <c r="H21" s="528"/>
      <c r="I21" s="528"/>
      <c r="J21" s="528"/>
      <c r="K21" s="528"/>
      <c r="L21" s="528"/>
      <c r="M21" s="529"/>
    </row>
    <row r="22" spans="1:13">
      <c r="A22" s="527">
        <v>18</v>
      </c>
      <c r="B22" s="528"/>
      <c r="C22" s="528"/>
      <c r="D22" s="528"/>
      <c r="E22" s="528"/>
      <c r="F22" s="528"/>
      <c r="G22" s="528"/>
      <c r="H22" s="528"/>
      <c r="I22" s="528"/>
      <c r="J22" s="528"/>
      <c r="K22" s="528"/>
      <c r="L22" s="528"/>
      <c r="M22" s="529"/>
    </row>
    <row r="23" spans="1:13">
      <c r="A23" s="527">
        <v>19</v>
      </c>
      <c r="B23" s="528"/>
      <c r="C23" s="528"/>
      <c r="D23" s="528"/>
      <c r="E23" s="528"/>
      <c r="F23" s="528"/>
      <c r="G23" s="528"/>
      <c r="H23" s="528"/>
      <c r="I23" s="528"/>
      <c r="J23" s="528"/>
      <c r="K23" s="528"/>
      <c r="L23" s="528"/>
      <c r="M23" s="529"/>
    </row>
    <row r="24" spans="1:13">
      <c r="A24" s="527">
        <v>20</v>
      </c>
      <c r="B24" s="528"/>
      <c r="C24" s="528"/>
      <c r="D24" s="528"/>
      <c r="E24" s="528"/>
      <c r="F24" s="528"/>
      <c r="G24" s="528"/>
      <c r="H24" s="528"/>
      <c r="I24" s="528"/>
      <c r="J24" s="528"/>
      <c r="K24" s="528"/>
      <c r="L24" s="528"/>
      <c r="M24" s="529"/>
    </row>
    <row r="25" spans="1:13">
      <c r="A25" s="527">
        <v>21</v>
      </c>
      <c r="B25" s="528"/>
      <c r="C25" s="528"/>
      <c r="D25" s="528"/>
      <c r="E25" s="530"/>
      <c r="F25" s="528"/>
      <c r="G25" s="528"/>
      <c r="H25" s="528"/>
      <c r="I25" s="528"/>
      <c r="J25" s="528"/>
      <c r="K25" s="528"/>
      <c r="L25" s="528"/>
      <c r="M25" s="529"/>
    </row>
    <row r="26" spans="1:13">
      <c r="A26" s="527">
        <v>22</v>
      </c>
      <c r="B26" s="528"/>
      <c r="C26" s="528"/>
      <c r="D26" s="528"/>
      <c r="E26" s="528"/>
      <c r="F26" s="528"/>
      <c r="G26" s="528"/>
      <c r="H26" s="528"/>
      <c r="I26" s="528"/>
      <c r="J26" s="528"/>
      <c r="K26" s="528"/>
      <c r="L26" s="528"/>
      <c r="M26" s="529"/>
    </row>
    <row r="27" spans="1:13">
      <c r="A27" s="527">
        <v>23</v>
      </c>
      <c r="B27" s="528"/>
      <c r="C27" s="528"/>
      <c r="D27" s="528"/>
      <c r="E27" s="528"/>
      <c r="F27" s="528"/>
      <c r="G27" s="528"/>
      <c r="H27" s="528"/>
      <c r="I27" s="528"/>
      <c r="J27" s="528"/>
      <c r="K27" s="528"/>
      <c r="L27" s="528"/>
      <c r="M27" s="529"/>
    </row>
    <row r="28" spans="1:13">
      <c r="A28" s="527">
        <v>24</v>
      </c>
      <c r="B28" s="528"/>
      <c r="C28" s="528"/>
      <c r="D28" s="528"/>
      <c r="E28" s="528"/>
      <c r="F28" s="528"/>
      <c r="G28" s="528"/>
      <c r="H28" s="528"/>
      <c r="I28" s="528"/>
      <c r="J28" s="528"/>
      <c r="K28" s="528"/>
      <c r="L28" s="528"/>
      <c r="M28" s="529"/>
    </row>
    <row r="29" spans="1:13">
      <c r="A29" s="527">
        <v>25</v>
      </c>
      <c r="B29" s="528"/>
      <c r="C29" s="528"/>
      <c r="D29" s="528"/>
      <c r="E29" s="528"/>
      <c r="F29" s="528"/>
      <c r="G29" s="528"/>
      <c r="H29" s="528"/>
      <c r="I29" s="528"/>
      <c r="J29" s="528"/>
      <c r="K29" s="528"/>
      <c r="L29" s="528"/>
      <c r="M29" s="529"/>
    </row>
    <row r="30" spans="1:13">
      <c r="A30" s="527">
        <v>26</v>
      </c>
      <c r="B30" s="528"/>
      <c r="C30" s="528"/>
      <c r="D30" s="528"/>
      <c r="E30" s="528"/>
      <c r="F30" s="528"/>
      <c r="G30" s="528"/>
      <c r="H30" s="528"/>
      <c r="I30" s="528"/>
      <c r="J30" s="528"/>
      <c r="K30" s="528"/>
      <c r="L30" s="528"/>
      <c r="M30" s="529"/>
    </row>
    <row r="31" spans="1:13">
      <c r="A31" s="527">
        <v>27</v>
      </c>
      <c r="B31" s="528"/>
      <c r="C31" s="528"/>
      <c r="D31" s="528"/>
      <c r="E31" s="528"/>
      <c r="F31" s="528"/>
      <c r="G31" s="528"/>
      <c r="H31" s="528"/>
      <c r="I31" s="528"/>
      <c r="J31" s="528"/>
      <c r="K31" s="528"/>
      <c r="L31" s="528"/>
      <c r="M31" s="529"/>
    </row>
    <row r="32" spans="1:13">
      <c r="A32" s="527">
        <v>28</v>
      </c>
      <c r="B32" s="528"/>
      <c r="C32" s="528"/>
      <c r="D32" s="528"/>
      <c r="E32" s="528"/>
      <c r="F32" s="528"/>
      <c r="G32" s="528"/>
      <c r="H32" s="528"/>
      <c r="I32" s="528"/>
      <c r="J32" s="528"/>
      <c r="K32" s="528"/>
      <c r="L32" s="528"/>
      <c r="M32" s="529"/>
    </row>
    <row r="33" spans="1:13">
      <c r="A33" s="527">
        <v>29</v>
      </c>
      <c r="B33" s="528"/>
      <c r="C33" s="528"/>
      <c r="D33" s="528"/>
      <c r="E33" s="528"/>
      <c r="F33" s="528"/>
      <c r="G33" s="528"/>
      <c r="H33" s="528"/>
      <c r="I33" s="528"/>
      <c r="J33" s="528"/>
      <c r="K33" s="528"/>
      <c r="L33" s="528"/>
      <c r="M33" s="529"/>
    </row>
    <row r="34" spans="1:13">
      <c r="A34" s="527">
        <v>30</v>
      </c>
      <c r="B34" s="528"/>
      <c r="C34" s="528"/>
      <c r="D34" s="528"/>
      <c r="E34" s="528"/>
      <c r="F34" s="528"/>
      <c r="G34" s="528"/>
      <c r="H34" s="528"/>
      <c r="I34" s="528"/>
      <c r="J34" s="528"/>
      <c r="K34" s="528"/>
      <c r="L34" s="528"/>
      <c r="M34" s="529"/>
    </row>
    <row r="35" spans="1:13">
      <c r="A35" s="527">
        <v>31</v>
      </c>
      <c r="B35" s="528"/>
      <c r="C35" s="528"/>
      <c r="D35" s="528"/>
      <c r="E35" s="528"/>
      <c r="F35" s="528"/>
      <c r="G35" s="528"/>
      <c r="H35" s="528"/>
      <c r="I35" s="528"/>
      <c r="J35" s="528"/>
      <c r="K35" s="528"/>
      <c r="L35" s="528"/>
      <c r="M35" s="529"/>
    </row>
    <row r="36" spans="1:13" ht="13.8" thickBot="1">
      <c r="A36" s="527">
        <v>32</v>
      </c>
      <c r="B36" s="531"/>
      <c r="C36" s="531"/>
      <c r="D36" s="531"/>
      <c r="E36" s="531"/>
      <c r="F36" s="531"/>
      <c r="G36" s="531"/>
      <c r="H36" s="531"/>
      <c r="I36" s="531"/>
      <c r="J36" s="531"/>
      <c r="K36" s="531"/>
      <c r="L36" s="531"/>
      <c r="M36" s="532"/>
    </row>
    <row r="37" spans="1:13" ht="13.8" thickBot="1">
      <c r="A37" s="1947" t="s">
        <v>289</v>
      </c>
      <c r="B37" s="1947"/>
      <c r="C37" s="533" t="s">
        <v>3</v>
      </c>
      <c r="D37" s="533">
        <v>4</v>
      </c>
      <c r="E37" s="533">
        <v>2</v>
      </c>
      <c r="F37" s="533">
        <f t="shared" ref="F37:M37" si="0">SUM(F5:F36)</f>
        <v>0</v>
      </c>
      <c r="G37" s="533">
        <v>1</v>
      </c>
      <c r="H37" s="533">
        <f t="shared" si="0"/>
        <v>0</v>
      </c>
      <c r="I37" s="533">
        <v>3</v>
      </c>
      <c r="J37" s="533">
        <v>2</v>
      </c>
      <c r="K37" s="533">
        <f t="shared" si="0"/>
        <v>0</v>
      </c>
      <c r="L37" s="533">
        <f t="shared" si="0"/>
        <v>0</v>
      </c>
      <c r="M37" s="533">
        <f t="shared" si="0"/>
        <v>0</v>
      </c>
    </row>
  </sheetData>
  <mergeCells count="17">
    <mergeCell ref="A37:B37"/>
    <mergeCell ref="H3:H4"/>
    <mergeCell ref="I3:I4"/>
    <mergeCell ref="J3:J4"/>
    <mergeCell ref="K3:K4"/>
    <mergeCell ref="L3:L4"/>
    <mergeCell ref="M3:M4"/>
    <mergeCell ref="A1:M1"/>
    <mergeCell ref="A2:A4"/>
    <mergeCell ref="B2:B4"/>
    <mergeCell ref="C2:C4"/>
    <mergeCell ref="D2:E2"/>
    <mergeCell ref="F2:M2"/>
    <mergeCell ref="D3:D4"/>
    <mergeCell ref="E3:E4"/>
    <mergeCell ref="F3:F4"/>
    <mergeCell ref="G3:G4"/>
  </mergeCells>
  <pageMargins left="0.25" right="0.25" top="0.75" bottom="0.75" header="0.3" footer="0.3"/>
  <pageSetup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>
  <sheetPr codeName="Sheet41"/>
  <dimension ref="A1:M37"/>
  <sheetViews>
    <sheetView workbookViewId="0">
      <selection sqref="A1:XFD1048576"/>
    </sheetView>
  </sheetViews>
  <sheetFormatPr defaultRowHeight="13.2"/>
  <cols>
    <col min="1" max="1" width="6" customWidth="1"/>
    <col min="2" max="2" width="16.109375" customWidth="1"/>
    <col min="4" max="5" width="6.109375" customWidth="1"/>
    <col min="6" max="13" width="7.44140625" customWidth="1"/>
  </cols>
  <sheetData>
    <row r="1" spans="1:13" ht="36.75" customHeight="1" thickBot="1">
      <c r="A1" s="2060" t="s">
        <v>632</v>
      </c>
      <c r="B1" s="2060"/>
      <c r="C1" s="2060"/>
      <c r="D1" s="2060"/>
      <c r="E1" s="2060"/>
      <c r="F1" s="2060"/>
      <c r="G1" s="2060"/>
      <c r="H1" s="2060"/>
      <c r="I1" s="2060"/>
      <c r="J1" s="2060"/>
      <c r="K1" s="2060"/>
      <c r="L1" s="2060"/>
      <c r="M1" s="2060"/>
    </row>
    <row r="2" spans="1:13" ht="26.25" customHeight="1" thickBot="1">
      <c r="A2" s="2059" t="s">
        <v>297</v>
      </c>
      <c r="B2" s="2061" t="s">
        <v>298</v>
      </c>
      <c r="C2" s="2059" t="s">
        <v>299</v>
      </c>
      <c r="D2" s="2061" t="s">
        <v>300</v>
      </c>
      <c r="E2" s="2061"/>
      <c r="F2" s="2061" t="s">
        <v>301</v>
      </c>
      <c r="G2" s="2061"/>
      <c r="H2" s="2061"/>
      <c r="I2" s="2061"/>
      <c r="J2" s="2061"/>
      <c r="K2" s="2061"/>
      <c r="L2" s="2061"/>
      <c r="M2" s="2061"/>
    </row>
    <row r="3" spans="1:13" ht="13.8" thickBot="1">
      <c r="A3" s="2059"/>
      <c r="B3" s="2061"/>
      <c r="C3" s="2059"/>
      <c r="D3" s="2061" t="s">
        <v>302</v>
      </c>
      <c r="E3" s="2061" t="s">
        <v>303</v>
      </c>
      <c r="F3" s="2059" t="s">
        <v>304</v>
      </c>
      <c r="G3" s="2059" t="s">
        <v>305</v>
      </c>
      <c r="H3" s="2062" t="s">
        <v>306</v>
      </c>
      <c r="I3" s="2059" t="s">
        <v>307</v>
      </c>
      <c r="J3" s="2059" t="s">
        <v>308</v>
      </c>
      <c r="K3" s="2059" t="s">
        <v>309</v>
      </c>
      <c r="L3" s="2059" t="s">
        <v>310</v>
      </c>
      <c r="M3" s="2059" t="s">
        <v>311</v>
      </c>
    </row>
    <row r="4" spans="1:13" ht="82.5" customHeight="1" thickBot="1">
      <c r="A4" s="2059"/>
      <c r="B4" s="2061"/>
      <c r="C4" s="2059"/>
      <c r="D4" s="2061"/>
      <c r="E4" s="2061"/>
      <c r="F4" s="2059"/>
      <c r="G4" s="2059"/>
      <c r="H4" s="2062"/>
      <c r="I4" s="2059"/>
      <c r="J4" s="2059"/>
      <c r="K4" s="2059"/>
      <c r="L4" s="2059"/>
      <c r="M4" s="2059"/>
    </row>
    <row r="5" spans="1:13">
      <c r="A5" s="617">
        <v>1</v>
      </c>
      <c r="B5" s="618" t="s">
        <v>1629</v>
      </c>
      <c r="C5" s="618" t="s">
        <v>1195</v>
      </c>
      <c r="D5" s="618" t="s">
        <v>3</v>
      </c>
      <c r="E5" s="618"/>
      <c r="F5" s="618"/>
      <c r="G5" s="618"/>
      <c r="H5" s="618"/>
      <c r="I5" s="618"/>
      <c r="J5" s="618" t="s">
        <v>3</v>
      </c>
      <c r="K5" s="618"/>
      <c r="L5" s="618"/>
      <c r="M5" s="619"/>
    </row>
    <row r="6" spans="1:13">
      <c r="A6" s="527">
        <v>2</v>
      </c>
      <c r="B6" s="528" t="s">
        <v>1630</v>
      </c>
      <c r="C6" s="618" t="s">
        <v>1195</v>
      </c>
      <c r="D6" s="528" t="s">
        <v>3</v>
      </c>
      <c r="E6" s="528"/>
      <c r="F6" s="528"/>
      <c r="G6" s="528"/>
      <c r="H6" s="528"/>
      <c r="I6" s="528"/>
      <c r="J6" s="528" t="s">
        <v>3</v>
      </c>
      <c r="K6" s="528"/>
      <c r="L6" s="528"/>
      <c r="M6" s="529"/>
    </row>
    <row r="7" spans="1:13">
      <c r="A7" s="527">
        <v>3</v>
      </c>
      <c r="B7" s="528"/>
      <c r="C7" s="528"/>
      <c r="D7" s="528"/>
      <c r="E7" s="528"/>
      <c r="F7" s="528"/>
      <c r="G7" s="528"/>
      <c r="H7" s="528"/>
      <c r="I7" s="528"/>
      <c r="J7" s="528"/>
      <c r="K7" s="528"/>
      <c r="L7" s="528"/>
      <c r="M7" s="529"/>
    </row>
    <row r="8" spans="1:13">
      <c r="A8" s="527">
        <v>4</v>
      </c>
      <c r="B8" s="528"/>
      <c r="C8" s="528"/>
      <c r="D8" s="528"/>
      <c r="E8" s="528"/>
      <c r="F8" s="528"/>
      <c r="G8" s="528"/>
      <c r="H8" s="528"/>
      <c r="I8" s="528"/>
      <c r="J8" s="528"/>
      <c r="K8" s="528"/>
      <c r="L8" s="528"/>
      <c r="M8" s="529"/>
    </row>
    <row r="9" spans="1:13">
      <c r="A9" s="527">
        <v>5</v>
      </c>
      <c r="B9" s="528"/>
      <c r="C9" s="528"/>
      <c r="D9" s="528"/>
      <c r="E9" s="528"/>
      <c r="F9" s="528"/>
      <c r="G9" s="528"/>
      <c r="H9" s="528"/>
      <c r="I9" s="528"/>
      <c r="J9" s="528"/>
      <c r="K9" s="528"/>
      <c r="L9" s="528"/>
      <c r="M9" s="529"/>
    </row>
    <row r="10" spans="1:13">
      <c r="A10" s="527">
        <v>6</v>
      </c>
      <c r="B10" s="528"/>
      <c r="C10" s="528"/>
      <c r="D10" s="528"/>
      <c r="E10" s="528"/>
      <c r="F10" s="528"/>
      <c r="G10" s="528"/>
      <c r="H10" s="528"/>
      <c r="I10" s="528"/>
      <c r="J10" s="528"/>
      <c r="K10" s="528"/>
      <c r="L10" s="528"/>
      <c r="M10" s="529"/>
    </row>
    <row r="11" spans="1:13">
      <c r="A11" s="527">
        <v>7</v>
      </c>
      <c r="B11" s="528"/>
      <c r="C11" s="528"/>
      <c r="D11" s="528"/>
      <c r="E11" s="528"/>
      <c r="F11" s="528"/>
      <c r="G11" s="528"/>
      <c r="H11" s="528"/>
      <c r="I11" s="528"/>
      <c r="J11" s="528"/>
      <c r="K11" s="528"/>
      <c r="L11" s="528"/>
      <c r="M11" s="529"/>
    </row>
    <row r="12" spans="1:13">
      <c r="A12" s="527">
        <v>8</v>
      </c>
      <c r="B12" s="528"/>
      <c r="C12" s="528"/>
      <c r="D12" s="528"/>
      <c r="E12" s="528"/>
      <c r="F12" s="528"/>
      <c r="G12" s="528"/>
      <c r="H12" s="528"/>
      <c r="I12" s="528"/>
      <c r="J12" s="528"/>
      <c r="K12" s="528"/>
      <c r="L12" s="528"/>
      <c r="M12" s="529"/>
    </row>
    <row r="13" spans="1:13">
      <c r="A13" s="527">
        <v>9</v>
      </c>
      <c r="B13" s="528"/>
      <c r="C13" s="528"/>
      <c r="D13" s="528"/>
      <c r="E13" s="528"/>
      <c r="F13" s="528"/>
      <c r="G13" s="528"/>
      <c r="H13" s="528"/>
      <c r="I13" s="528"/>
      <c r="J13" s="528"/>
      <c r="K13" s="528"/>
      <c r="L13" s="528"/>
      <c r="M13" s="529"/>
    </row>
    <row r="14" spans="1:13">
      <c r="A14" s="527">
        <v>10</v>
      </c>
      <c r="B14" s="528"/>
      <c r="C14" s="528"/>
      <c r="D14" s="528"/>
      <c r="E14" s="528"/>
      <c r="F14" s="528"/>
      <c r="G14" s="528"/>
      <c r="H14" s="528"/>
      <c r="I14" s="528"/>
      <c r="J14" s="528"/>
      <c r="K14" s="528"/>
      <c r="L14" s="528"/>
      <c r="M14" s="529"/>
    </row>
    <row r="15" spans="1:13">
      <c r="A15" s="527">
        <v>11</v>
      </c>
      <c r="B15" s="528"/>
      <c r="C15" s="528"/>
      <c r="D15" s="528"/>
      <c r="E15" s="528"/>
      <c r="F15" s="528"/>
      <c r="G15" s="528"/>
      <c r="H15" s="528"/>
      <c r="I15" s="528"/>
      <c r="J15" s="528"/>
      <c r="K15" s="528"/>
      <c r="L15" s="528"/>
      <c r="M15" s="529"/>
    </row>
    <row r="16" spans="1:13">
      <c r="A16" s="527">
        <v>12</v>
      </c>
      <c r="B16" s="528"/>
      <c r="C16" s="528"/>
      <c r="D16" s="528"/>
      <c r="E16" s="528"/>
      <c r="F16" s="528"/>
      <c r="G16" s="528"/>
      <c r="H16" s="528"/>
      <c r="I16" s="528"/>
      <c r="J16" s="528"/>
      <c r="K16" s="528"/>
      <c r="L16" s="528"/>
      <c r="M16" s="529"/>
    </row>
    <row r="17" spans="1:13">
      <c r="A17" s="527">
        <v>13</v>
      </c>
      <c r="B17" s="528"/>
      <c r="C17" s="528"/>
      <c r="D17" s="528"/>
      <c r="E17" s="528"/>
      <c r="F17" s="528"/>
      <c r="G17" s="528"/>
      <c r="H17" s="528"/>
      <c r="I17" s="528"/>
      <c r="J17" s="528"/>
      <c r="K17" s="528"/>
      <c r="L17" s="528"/>
      <c r="M17" s="529"/>
    </row>
    <row r="18" spans="1:13">
      <c r="A18" s="527">
        <v>14</v>
      </c>
      <c r="B18" s="528"/>
      <c r="C18" s="528"/>
      <c r="D18" s="528"/>
      <c r="E18" s="528"/>
      <c r="F18" s="528"/>
      <c r="G18" s="528"/>
      <c r="H18" s="528"/>
      <c r="I18" s="528"/>
      <c r="J18" s="528"/>
      <c r="K18" s="528"/>
      <c r="L18" s="528"/>
      <c r="M18" s="529"/>
    </row>
    <row r="19" spans="1:13">
      <c r="A19" s="527">
        <v>15</v>
      </c>
      <c r="B19" s="528"/>
      <c r="C19" s="528"/>
      <c r="D19" s="528"/>
      <c r="E19" s="528"/>
      <c r="F19" s="528"/>
      <c r="G19" s="528"/>
      <c r="H19" s="528"/>
      <c r="I19" s="528"/>
      <c r="J19" s="528"/>
      <c r="K19" s="528"/>
      <c r="L19" s="528"/>
      <c r="M19" s="529"/>
    </row>
    <row r="20" spans="1:13">
      <c r="A20" s="527">
        <v>16</v>
      </c>
      <c r="B20" s="528"/>
      <c r="C20" s="528"/>
      <c r="D20" s="528"/>
      <c r="E20" s="528"/>
      <c r="F20" s="528"/>
      <c r="G20" s="528"/>
      <c r="H20" s="528"/>
      <c r="I20" s="528"/>
      <c r="J20" s="528"/>
      <c r="K20" s="528"/>
      <c r="L20" s="528"/>
      <c r="M20" s="529"/>
    </row>
    <row r="21" spans="1:13">
      <c r="A21" s="527">
        <v>17</v>
      </c>
      <c r="B21" s="528"/>
      <c r="C21" s="528"/>
      <c r="D21" s="528"/>
      <c r="E21" s="528"/>
      <c r="F21" s="528"/>
      <c r="G21" s="528"/>
      <c r="H21" s="528"/>
      <c r="I21" s="528"/>
      <c r="J21" s="528"/>
      <c r="K21" s="528"/>
      <c r="L21" s="528"/>
      <c r="M21" s="529"/>
    </row>
    <row r="22" spans="1:13">
      <c r="A22" s="527">
        <v>18</v>
      </c>
      <c r="B22" s="528"/>
      <c r="C22" s="528"/>
      <c r="D22" s="528"/>
      <c r="E22" s="528"/>
      <c r="F22" s="528"/>
      <c r="G22" s="528"/>
      <c r="H22" s="528"/>
      <c r="I22" s="528"/>
      <c r="J22" s="528"/>
      <c r="K22" s="528"/>
      <c r="L22" s="528"/>
      <c r="M22" s="529"/>
    </row>
    <row r="23" spans="1:13">
      <c r="A23" s="527">
        <v>19</v>
      </c>
      <c r="B23" s="528"/>
      <c r="C23" s="528"/>
      <c r="D23" s="528"/>
      <c r="E23" s="528"/>
      <c r="F23" s="528"/>
      <c r="G23" s="528"/>
      <c r="H23" s="528"/>
      <c r="I23" s="528"/>
      <c r="J23" s="528"/>
      <c r="K23" s="528"/>
      <c r="L23" s="528"/>
      <c r="M23" s="529"/>
    </row>
    <row r="24" spans="1:13">
      <c r="A24" s="527">
        <v>20</v>
      </c>
      <c r="B24" s="528"/>
      <c r="C24" s="528"/>
      <c r="D24" s="528"/>
      <c r="E24" s="528"/>
      <c r="F24" s="528"/>
      <c r="G24" s="528"/>
      <c r="H24" s="528"/>
      <c r="I24" s="528"/>
      <c r="J24" s="528"/>
      <c r="K24" s="528"/>
      <c r="L24" s="528"/>
      <c r="M24" s="529"/>
    </row>
    <row r="25" spans="1:13">
      <c r="A25" s="527">
        <v>21</v>
      </c>
      <c r="B25" s="528"/>
      <c r="C25" s="528"/>
      <c r="D25" s="528"/>
      <c r="E25" s="530"/>
      <c r="F25" s="528"/>
      <c r="G25" s="528"/>
      <c r="H25" s="528"/>
      <c r="I25" s="528"/>
      <c r="J25" s="528"/>
      <c r="K25" s="528"/>
      <c r="L25" s="528"/>
      <c r="M25" s="529"/>
    </row>
    <row r="26" spans="1:13">
      <c r="A26" s="527">
        <v>22</v>
      </c>
      <c r="B26" s="528"/>
      <c r="C26" s="528"/>
      <c r="D26" s="528"/>
      <c r="E26" s="528"/>
      <c r="F26" s="528"/>
      <c r="G26" s="528"/>
      <c r="H26" s="528"/>
      <c r="I26" s="528"/>
      <c r="J26" s="528"/>
      <c r="K26" s="528"/>
      <c r="L26" s="528"/>
      <c r="M26" s="529"/>
    </row>
    <row r="27" spans="1:13">
      <c r="A27" s="527">
        <v>23</v>
      </c>
      <c r="B27" s="528"/>
      <c r="C27" s="528"/>
      <c r="D27" s="528"/>
      <c r="E27" s="528"/>
      <c r="F27" s="528"/>
      <c r="G27" s="528"/>
      <c r="H27" s="528"/>
      <c r="I27" s="528"/>
      <c r="J27" s="528"/>
      <c r="K27" s="528"/>
      <c r="L27" s="528"/>
      <c r="M27" s="529"/>
    </row>
    <row r="28" spans="1:13">
      <c r="A28" s="527">
        <v>24</v>
      </c>
      <c r="B28" s="528"/>
      <c r="C28" s="528"/>
      <c r="D28" s="528"/>
      <c r="E28" s="528"/>
      <c r="F28" s="528"/>
      <c r="G28" s="528"/>
      <c r="H28" s="528"/>
      <c r="I28" s="528"/>
      <c r="J28" s="528"/>
      <c r="K28" s="528"/>
      <c r="L28" s="528"/>
      <c r="M28" s="529"/>
    </row>
    <row r="29" spans="1:13">
      <c r="A29" s="527">
        <v>25</v>
      </c>
      <c r="B29" s="528"/>
      <c r="C29" s="528"/>
      <c r="D29" s="528"/>
      <c r="E29" s="528"/>
      <c r="F29" s="528"/>
      <c r="G29" s="528"/>
      <c r="H29" s="528"/>
      <c r="I29" s="528"/>
      <c r="J29" s="528"/>
      <c r="K29" s="528"/>
      <c r="L29" s="528"/>
      <c r="M29" s="529"/>
    </row>
    <row r="30" spans="1:13">
      <c r="A30" s="527">
        <v>26</v>
      </c>
      <c r="B30" s="528"/>
      <c r="C30" s="528"/>
      <c r="D30" s="528"/>
      <c r="E30" s="528"/>
      <c r="F30" s="528"/>
      <c r="G30" s="528"/>
      <c r="H30" s="528"/>
      <c r="I30" s="528"/>
      <c r="J30" s="528"/>
      <c r="K30" s="528"/>
      <c r="L30" s="528"/>
      <c r="M30" s="529"/>
    </row>
    <row r="31" spans="1:13">
      <c r="A31" s="527">
        <v>27</v>
      </c>
      <c r="B31" s="528"/>
      <c r="C31" s="528"/>
      <c r="D31" s="528"/>
      <c r="E31" s="528"/>
      <c r="F31" s="528"/>
      <c r="G31" s="528"/>
      <c r="H31" s="528"/>
      <c r="I31" s="528"/>
      <c r="J31" s="528"/>
      <c r="K31" s="528"/>
      <c r="L31" s="528"/>
      <c r="M31" s="529"/>
    </row>
    <row r="32" spans="1:13">
      <c r="A32" s="527">
        <v>28</v>
      </c>
      <c r="B32" s="528"/>
      <c r="C32" s="528"/>
      <c r="D32" s="528"/>
      <c r="E32" s="528"/>
      <c r="F32" s="528"/>
      <c r="G32" s="528"/>
      <c r="H32" s="528"/>
      <c r="I32" s="528"/>
      <c r="J32" s="528"/>
      <c r="K32" s="528"/>
      <c r="L32" s="528"/>
      <c r="M32" s="529"/>
    </row>
    <row r="33" spans="1:13">
      <c r="A33" s="527">
        <v>29</v>
      </c>
      <c r="B33" s="528"/>
      <c r="C33" s="528"/>
      <c r="D33" s="528"/>
      <c r="E33" s="528"/>
      <c r="F33" s="528"/>
      <c r="G33" s="528"/>
      <c r="H33" s="528"/>
      <c r="I33" s="528"/>
      <c r="J33" s="528"/>
      <c r="K33" s="528"/>
      <c r="L33" s="528"/>
      <c r="M33" s="529"/>
    </row>
    <row r="34" spans="1:13">
      <c r="A34" s="527">
        <v>30</v>
      </c>
      <c r="B34" s="528"/>
      <c r="C34" s="528"/>
      <c r="D34" s="528"/>
      <c r="E34" s="528"/>
      <c r="F34" s="528"/>
      <c r="G34" s="528"/>
      <c r="H34" s="528"/>
      <c r="I34" s="528"/>
      <c r="J34" s="528"/>
      <c r="K34" s="528"/>
      <c r="L34" s="528"/>
      <c r="M34" s="529"/>
    </row>
    <row r="35" spans="1:13">
      <c r="A35" s="527">
        <v>31</v>
      </c>
      <c r="B35" s="528"/>
      <c r="C35" s="528"/>
      <c r="D35" s="528"/>
      <c r="E35" s="528"/>
      <c r="F35" s="528"/>
      <c r="G35" s="528"/>
      <c r="H35" s="528"/>
      <c r="I35" s="528"/>
      <c r="J35" s="528"/>
      <c r="K35" s="528"/>
      <c r="L35" s="528"/>
      <c r="M35" s="529"/>
    </row>
    <row r="36" spans="1:13" ht="13.8" thickBot="1">
      <c r="A36" s="527">
        <v>32</v>
      </c>
      <c r="B36" s="531"/>
      <c r="C36" s="531"/>
      <c r="D36" s="531"/>
      <c r="E36" s="531"/>
      <c r="F36" s="531"/>
      <c r="G36" s="531"/>
      <c r="H36" s="531"/>
      <c r="I36" s="531"/>
      <c r="J36" s="531"/>
      <c r="K36" s="531"/>
      <c r="L36" s="531"/>
      <c r="M36" s="532"/>
    </row>
    <row r="37" spans="1:13" ht="13.8" thickBot="1">
      <c r="A37" s="1947" t="s">
        <v>289</v>
      </c>
      <c r="B37" s="1947"/>
      <c r="C37" s="533" t="s">
        <v>3</v>
      </c>
      <c r="D37" s="533">
        <v>2</v>
      </c>
      <c r="E37" s="533">
        <v>0</v>
      </c>
      <c r="F37" s="533">
        <v>0</v>
      </c>
      <c r="G37" s="533">
        <v>0</v>
      </c>
      <c r="H37" s="533">
        <v>0</v>
      </c>
      <c r="I37" s="533">
        <v>0</v>
      </c>
      <c r="J37" s="533">
        <v>2</v>
      </c>
      <c r="K37" s="533">
        <v>0</v>
      </c>
      <c r="L37" s="533">
        <v>0</v>
      </c>
      <c r="M37" s="533">
        <v>0</v>
      </c>
    </row>
  </sheetData>
  <mergeCells count="17">
    <mergeCell ref="A37:B37"/>
    <mergeCell ref="H3:H4"/>
    <mergeCell ref="I3:I4"/>
    <mergeCell ref="J3:J4"/>
    <mergeCell ref="K3:K4"/>
    <mergeCell ref="L3:L4"/>
    <mergeCell ref="M3:M4"/>
    <mergeCell ref="A1:M1"/>
    <mergeCell ref="A2:A4"/>
    <mergeCell ref="B2:B4"/>
    <mergeCell ref="C2:C4"/>
    <mergeCell ref="D2:E2"/>
    <mergeCell ref="F2:M2"/>
    <mergeCell ref="D3:D4"/>
    <mergeCell ref="E3:E4"/>
    <mergeCell ref="F3:F4"/>
    <mergeCell ref="G3:G4"/>
  </mergeCells>
  <pageMargins left="0.25" right="0.25" top="0.75" bottom="0.75" header="0.3" footer="0.3"/>
  <pageSetup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>
  <sheetPr codeName="Sheet42"/>
  <dimension ref="A1:Q53"/>
  <sheetViews>
    <sheetView showZeros="0" topLeftCell="A25" workbookViewId="0">
      <selection activeCell="K40" sqref="K40"/>
    </sheetView>
  </sheetViews>
  <sheetFormatPr defaultColWidth="11.44140625" defaultRowHeight="18" customHeight="1"/>
  <cols>
    <col min="1" max="1" width="3.77734375" style="244" customWidth="1"/>
    <col min="2" max="2" width="14.44140625" style="243" customWidth="1"/>
    <col min="3" max="9" width="6.33203125" style="243" customWidth="1"/>
    <col min="10" max="10" width="8.44140625" style="243" customWidth="1"/>
    <col min="11" max="16" width="6.33203125" style="243" customWidth="1"/>
    <col min="17" max="17" width="6.77734375" style="243" customWidth="1"/>
    <col min="18" max="256" width="11.44140625" style="243"/>
    <col min="257" max="257" width="3.77734375" style="243" customWidth="1"/>
    <col min="258" max="258" width="18.33203125" style="243" customWidth="1"/>
    <col min="259" max="265" width="6.33203125" style="243" customWidth="1"/>
    <col min="266" max="266" width="8.44140625" style="243" customWidth="1"/>
    <col min="267" max="272" width="6.33203125" style="243" customWidth="1"/>
    <col min="273" max="273" width="6.77734375" style="243" customWidth="1"/>
    <col min="274" max="512" width="11.44140625" style="243"/>
    <col min="513" max="513" width="3.77734375" style="243" customWidth="1"/>
    <col min="514" max="514" width="18.33203125" style="243" customWidth="1"/>
    <col min="515" max="521" width="6.33203125" style="243" customWidth="1"/>
    <col min="522" max="522" width="8.44140625" style="243" customWidth="1"/>
    <col min="523" max="528" width="6.33203125" style="243" customWidth="1"/>
    <col min="529" max="529" width="6.77734375" style="243" customWidth="1"/>
    <col min="530" max="768" width="11.44140625" style="243"/>
    <col min="769" max="769" width="3.77734375" style="243" customWidth="1"/>
    <col min="770" max="770" width="18.33203125" style="243" customWidth="1"/>
    <col min="771" max="777" width="6.33203125" style="243" customWidth="1"/>
    <col min="778" max="778" width="8.44140625" style="243" customWidth="1"/>
    <col min="779" max="784" width="6.33203125" style="243" customWidth="1"/>
    <col min="785" max="785" width="6.77734375" style="243" customWidth="1"/>
    <col min="786" max="1024" width="11.44140625" style="243"/>
    <col min="1025" max="1025" width="3.77734375" style="243" customWidth="1"/>
    <col min="1026" max="1026" width="18.33203125" style="243" customWidth="1"/>
    <col min="1027" max="1033" width="6.33203125" style="243" customWidth="1"/>
    <col min="1034" max="1034" width="8.44140625" style="243" customWidth="1"/>
    <col min="1035" max="1040" width="6.33203125" style="243" customWidth="1"/>
    <col min="1041" max="1041" width="6.77734375" style="243" customWidth="1"/>
    <col min="1042" max="1280" width="11.44140625" style="243"/>
    <col min="1281" max="1281" width="3.77734375" style="243" customWidth="1"/>
    <col min="1282" max="1282" width="18.33203125" style="243" customWidth="1"/>
    <col min="1283" max="1289" width="6.33203125" style="243" customWidth="1"/>
    <col min="1290" max="1290" width="8.44140625" style="243" customWidth="1"/>
    <col min="1291" max="1296" width="6.33203125" style="243" customWidth="1"/>
    <col min="1297" max="1297" width="6.77734375" style="243" customWidth="1"/>
    <col min="1298" max="1536" width="11.44140625" style="243"/>
    <col min="1537" max="1537" width="3.77734375" style="243" customWidth="1"/>
    <col min="1538" max="1538" width="18.33203125" style="243" customWidth="1"/>
    <col min="1539" max="1545" width="6.33203125" style="243" customWidth="1"/>
    <col min="1546" max="1546" width="8.44140625" style="243" customWidth="1"/>
    <col min="1547" max="1552" width="6.33203125" style="243" customWidth="1"/>
    <col min="1553" max="1553" width="6.77734375" style="243" customWidth="1"/>
    <col min="1554" max="1792" width="11.44140625" style="243"/>
    <col min="1793" max="1793" width="3.77734375" style="243" customWidth="1"/>
    <col min="1794" max="1794" width="18.33203125" style="243" customWidth="1"/>
    <col min="1795" max="1801" width="6.33203125" style="243" customWidth="1"/>
    <col min="1802" max="1802" width="8.44140625" style="243" customWidth="1"/>
    <col min="1803" max="1808" width="6.33203125" style="243" customWidth="1"/>
    <col min="1809" max="1809" width="6.77734375" style="243" customWidth="1"/>
    <col min="1810" max="2048" width="11.44140625" style="243"/>
    <col min="2049" max="2049" width="3.77734375" style="243" customWidth="1"/>
    <col min="2050" max="2050" width="18.33203125" style="243" customWidth="1"/>
    <col min="2051" max="2057" width="6.33203125" style="243" customWidth="1"/>
    <col min="2058" max="2058" width="8.44140625" style="243" customWidth="1"/>
    <col min="2059" max="2064" width="6.33203125" style="243" customWidth="1"/>
    <col min="2065" max="2065" width="6.77734375" style="243" customWidth="1"/>
    <col min="2066" max="2304" width="11.44140625" style="243"/>
    <col min="2305" max="2305" width="3.77734375" style="243" customWidth="1"/>
    <col min="2306" max="2306" width="18.33203125" style="243" customWidth="1"/>
    <col min="2307" max="2313" width="6.33203125" style="243" customWidth="1"/>
    <col min="2314" max="2314" width="8.44140625" style="243" customWidth="1"/>
    <col min="2315" max="2320" width="6.33203125" style="243" customWidth="1"/>
    <col min="2321" max="2321" width="6.77734375" style="243" customWidth="1"/>
    <col min="2322" max="2560" width="11.44140625" style="243"/>
    <col min="2561" max="2561" width="3.77734375" style="243" customWidth="1"/>
    <col min="2562" max="2562" width="18.33203125" style="243" customWidth="1"/>
    <col min="2563" max="2569" width="6.33203125" style="243" customWidth="1"/>
    <col min="2570" max="2570" width="8.44140625" style="243" customWidth="1"/>
    <col min="2571" max="2576" width="6.33203125" style="243" customWidth="1"/>
    <col min="2577" max="2577" width="6.77734375" style="243" customWidth="1"/>
    <col min="2578" max="2816" width="11.44140625" style="243"/>
    <col min="2817" max="2817" width="3.77734375" style="243" customWidth="1"/>
    <col min="2818" max="2818" width="18.33203125" style="243" customWidth="1"/>
    <col min="2819" max="2825" width="6.33203125" style="243" customWidth="1"/>
    <col min="2826" max="2826" width="8.44140625" style="243" customWidth="1"/>
    <col min="2827" max="2832" width="6.33203125" style="243" customWidth="1"/>
    <col min="2833" max="2833" width="6.77734375" style="243" customWidth="1"/>
    <col min="2834" max="3072" width="11.44140625" style="243"/>
    <col min="3073" max="3073" width="3.77734375" style="243" customWidth="1"/>
    <col min="3074" max="3074" width="18.33203125" style="243" customWidth="1"/>
    <col min="3075" max="3081" width="6.33203125" style="243" customWidth="1"/>
    <col min="3082" max="3082" width="8.44140625" style="243" customWidth="1"/>
    <col min="3083" max="3088" width="6.33203125" style="243" customWidth="1"/>
    <col min="3089" max="3089" width="6.77734375" style="243" customWidth="1"/>
    <col min="3090" max="3328" width="11.44140625" style="243"/>
    <col min="3329" max="3329" width="3.77734375" style="243" customWidth="1"/>
    <col min="3330" max="3330" width="18.33203125" style="243" customWidth="1"/>
    <col min="3331" max="3337" width="6.33203125" style="243" customWidth="1"/>
    <col min="3338" max="3338" width="8.44140625" style="243" customWidth="1"/>
    <col min="3339" max="3344" width="6.33203125" style="243" customWidth="1"/>
    <col min="3345" max="3345" width="6.77734375" style="243" customWidth="1"/>
    <col min="3346" max="3584" width="11.44140625" style="243"/>
    <col min="3585" max="3585" width="3.77734375" style="243" customWidth="1"/>
    <col min="3586" max="3586" width="18.33203125" style="243" customWidth="1"/>
    <col min="3587" max="3593" width="6.33203125" style="243" customWidth="1"/>
    <col min="3594" max="3594" width="8.44140625" style="243" customWidth="1"/>
    <col min="3595" max="3600" width="6.33203125" style="243" customWidth="1"/>
    <col min="3601" max="3601" width="6.77734375" style="243" customWidth="1"/>
    <col min="3602" max="3840" width="11.44140625" style="243"/>
    <col min="3841" max="3841" width="3.77734375" style="243" customWidth="1"/>
    <col min="3842" max="3842" width="18.33203125" style="243" customWidth="1"/>
    <col min="3843" max="3849" width="6.33203125" style="243" customWidth="1"/>
    <col min="3850" max="3850" width="8.44140625" style="243" customWidth="1"/>
    <col min="3851" max="3856" width="6.33203125" style="243" customWidth="1"/>
    <col min="3857" max="3857" width="6.77734375" style="243" customWidth="1"/>
    <col min="3858" max="4096" width="11.44140625" style="243"/>
    <col min="4097" max="4097" width="3.77734375" style="243" customWidth="1"/>
    <col min="4098" max="4098" width="18.33203125" style="243" customWidth="1"/>
    <col min="4099" max="4105" width="6.33203125" style="243" customWidth="1"/>
    <col min="4106" max="4106" width="8.44140625" style="243" customWidth="1"/>
    <col min="4107" max="4112" width="6.33203125" style="243" customWidth="1"/>
    <col min="4113" max="4113" width="6.77734375" style="243" customWidth="1"/>
    <col min="4114" max="4352" width="11.44140625" style="243"/>
    <col min="4353" max="4353" width="3.77734375" style="243" customWidth="1"/>
    <col min="4354" max="4354" width="18.33203125" style="243" customWidth="1"/>
    <col min="4355" max="4361" width="6.33203125" style="243" customWidth="1"/>
    <col min="4362" max="4362" width="8.44140625" style="243" customWidth="1"/>
    <col min="4363" max="4368" width="6.33203125" style="243" customWidth="1"/>
    <col min="4369" max="4369" width="6.77734375" style="243" customWidth="1"/>
    <col min="4370" max="4608" width="11.44140625" style="243"/>
    <col min="4609" max="4609" width="3.77734375" style="243" customWidth="1"/>
    <col min="4610" max="4610" width="18.33203125" style="243" customWidth="1"/>
    <col min="4611" max="4617" width="6.33203125" style="243" customWidth="1"/>
    <col min="4618" max="4618" width="8.44140625" style="243" customWidth="1"/>
    <col min="4619" max="4624" width="6.33203125" style="243" customWidth="1"/>
    <col min="4625" max="4625" width="6.77734375" style="243" customWidth="1"/>
    <col min="4626" max="4864" width="11.44140625" style="243"/>
    <col min="4865" max="4865" width="3.77734375" style="243" customWidth="1"/>
    <col min="4866" max="4866" width="18.33203125" style="243" customWidth="1"/>
    <col min="4867" max="4873" width="6.33203125" style="243" customWidth="1"/>
    <col min="4874" max="4874" width="8.44140625" style="243" customWidth="1"/>
    <col min="4875" max="4880" width="6.33203125" style="243" customWidth="1"/>
    <col min="4881" max="4881" width="6.77734375" style="243" customWidth="1"/>
    <col min="4882" max="5120" width="11.44140625" style="243"/>
    <col min="5121" max="5121" width="3.77734375" style="243" customWidth="1"/>
    <col min="5122" max="5122" width="18.33203125" style="243" customWidth="1"/>
    <col min="5123" max="5129" width="6.33203125" style="243" customWidth="1"/>
    <col min="5130" max="5130" width="8.44140625" style="243" customWidth="1"/>
    <col min="5131" max="5136" width="6.33203125" style="243" customWidth="1"/>
    <col min="5137" max="5137" width="6.77734375" style="243" customWidth="1"/>
    <col min="5138" max="5376" width="11.44140625" style="243"/>
    <col min="5377" max="5377" width="3.77734375" style="243" customWidth="1"/>
    <col min="5378" max="5378" width="18.33203125" style="243" customWidth="1"/>
    <col min="5379" max="5385" width="6.33203125" style="243" customWidth="1"/>
    <col min="5386" max="5386" width="8.44140625" style="243" customWidth="1"/>
    <col min="5387" max="5392" width="6.33203125" style="243" customWidth="1"/>
    <col min="5393" max="5393" width="6.77734375" style="243" customWidth="1"/>
    <col min="5394" max="5632" width="11.44140625" style="243"/>
    <col min="5633" max="5633" width="3.77734375" style="243" customWidth="1"/>
    <col min="5634" max="5634" width="18.33203125" style="243" customWidth="1"/>
    <col min="5635" max="5641" width="6.33203125" style="243" customWidth="1"/>
    <col min="5642" max="5642" width="8.44140625" style="243" customWidth="1"/>
    <col min="5643" max="5648" width="6.33203125" style="243" customWidth="1"/>
    <col min="5649" max="5649" width="6.77734375" style="243" customWidth="1"/>
    <col min="5650" max="5888" width="11.44140625" style="243"/>
    <col min="5889" max="5889" width="3.77734375" style="243" customWidth="1"/>
    <col min="5890" max="5890" width="18.33203125" style="243" customWidth="1"/>
    <col min="5891" max="5897" width="6.33203125" style="243" customWidth="1"/>
    <col min="5898" max="5898" width="8.44140625" style="243" customWidth="1"/>
    <col min="5899" max="5904" width="6.33203125" style="243" customWidth="1"/>
    <col min="5905" max="5905" width="6.77734375" style="243" customWidth="1"/>
    <col min="5906" max="6144" width="11.44140625" style="243"/>
    <col min="6145" max="6145" width="3.77734375" style="243" customWidth="1"/>
    <col min="6146" max="6146" width="18.33203125" style="243" customWidth="1"/>
    <col min="6147" max="6153" width="6.33203125" style="243" customWidth="1"/>
    <col min="6154" max="6154" width="8.44140625" style="243" customWidth="1"/>
    <col min="6155" max="6160" width="6.33203125" style="243" customWidth="1"/>
    <col min="6161" max="6161" width="6.77734375" style="243" customWidth="1"/>
    <col min="6162" max="6400" width="11.44140625" style="243"/>
    <col min="6401" max="6401" width="3.77734375" style="243" customWidth="1"/>
    <col min="6402" max="6402" width="18.33203125" style="243" customWidth="1"/>
    <col min="6403" max="6409" width="6.33203125" style="243" customWidth="1"/>
    <col min="6410" max="6410" width="8.44140625" style="243" customWidth="1"/>
    <col min="6411" max="6416" width="6.33203125" style="243" customWidth="1"/>
    <col min="6417" max="6417" width="6.77734375" style="243" customWidth="1"/>
    <col min="6418" max="6656" width="11.44140625" style="243"/>
    <col min="6657" max="6657" width="3.77734375" style="243" customWidth="1"/>
    <col min="6658" max="6658" width="18.33203125" style="243" customWidth="1"/>
    <col min="6659" max="6665" width="6.33203125" style="243" customWidth="1"/>
    <col min="6666" max="6666" width="8.44140625" style="243" customWidth="1"/>
    <col min="6667" max="6672" width="6.33203125" style="243" customWidth="1"/>
    <col min="6673" max="6673" width="6.77734375" style="243" customWidth="1"/>
    <col min="6674" max="6912" width="11.44140625" style="243"/>
    <col min="6913" max="6913" width="3.77734375" style="243" customWidth="1"/>
    <col min="6914" max="6914" width="18.33203125" style="243" customWidth="1"/>
    <col min="6915" max="6921" width="6.33203125" style="243" customWidth="1"/>
    <col min="6922" max="6922" width="8.44140625" style="243" customWidth="1"/>
    <col min="6923" max="6928" width="6.33203125" style="243" customWidth="1"/>
    <col min="6929" max="6929" width="6.77734375" style="243" customWidth="1"/>
    <col min="6930" max="7168" width="11.44140625" style="243"/>
    <col min="7169" max="7169" width="3.77734375" style="243" customWidth="1"/>
    <col min="7170" max="7170" width="18.33203125" style="243" customWidth="1"/>
    <col min="7171" max="7177" width="6.33203125" style="243" customWidth="1"/>
    <col min="7178" max="7178" width="8.44140625" style="243" customWidth="1"/>
    <col min="7179" max="7184" width="6.33203125" style="243" customWidth="1"/>
    <col min="7185" max="7185" width="6.77734375" style="243" customWidth="1"/>
    <col min="7186" max="7424" width="11.44140625" style="243"/>
    <col min="7425" max="7425" width="3.77734375" style="243" customWidth="1"/>
    <col min="7426" max="7426" width="18.33203125" style="243" customWidth="1"/>
    <col min="7427" max="7433" width="6.33203125" style="243" customWidth="1"/>
    <col min="7434" max="7434" width="8.44140625" style="243" customWidth="1"/>
    <col min="7435" max="7440" width="6.33203125" style="243" customWidth="1"/>
    <col min="7441" max="7441" width="6.77734375" style="243" customWidth="1"/>
    <col min="7442" max="7680" width="11.44140625" style="243"/>
    <col min="7681" max="7681" width="3.77734375" style="243" customWidth="1"/>
    <col min="7682" max="7682" width="18.33203125" style="243" customWidth="1"/>
    <col min="7683" max="7689" width="6.33203125" style="243" customWidth="1"/>
    <col min="7690" max="7690" width="8.44140625" style="243" customWidth="1"/>
    <col min="7691" max="7696" width="6.33203125" style="243" customWidth="1"/>
    <col min="7697" max="7697" width="6.77734375" style="243" customWidth="1"/>
    <col min="7698" max="7936" width="11.44140625" style="243"/>
    <col min="7937" max="7937" width="3.77734375" style="243" customWidth="1"/>
    <col min="7938" max="7938" width="18.33203125" style="243" customWidth="1"/>
    <col min="7939" max="7945" width="6.33203125" style="243" customWidth="1"/>
    <col min="7946" max="7946" width="8.44140625" style="243" customWidth="1"/>
    <col min="7947" max="7952" width="6.33203125" style="243" customWidth="1"/>
    <col min="7953" max="7953" width="6.77734375" style="243" customWidth="1"/>
    <col min="7954" max="8192" width="11.44140625" style="243"/>
    <col min="8193" max="8193" width="3.77734375" style="243" customWidth="1"/>
    <col min="8194" max="8194" width="18.33203125" style="243" customWidth="1"/>
    <col min="8195" max="8201" width="6.33203125" style="243" customWidth="1"/>
    <col min="8202" max="8202" width="8.44140625" style="243" customWidth="1"/>
    <col min="8203" max="8208" width="6.33203125" style="243" customWidth="1"/>
    <col min="8209" max="8209" width="6.77734375" style="243" customWidth="1"/>
    <col min="8210" max="8448" width="11.44140625" style="243"/>
    <col min="8449" max="8449" width="3.77734375" style="243" customWidth="1"/>
    <col min="8450" max="8450" width="18.33203125" style="243" customWidth="1"/>
    <col min="8451" max="8457" width="6.33203125" style="243" customWidth="1"/>
    <col min="8458" max="8458" width="8.44140625" style="243" customWidth="1"/>
    <col min="8459" max="8464" width="6.33203125" style="243" customWidth="1"/>
    <col min="8465" max="8465" width="6.77734375" style="243" customWidth="1"/>
    <col min="8466" max="8704" width="11.44140625" style="243"/>
    <col min="8705" max="8705" width="3.77734375" style="243" customWidth="1"/>
    <col min="8706" max="8706" width="18.33203125" style="243" customWidth="1"/>
    <col min="8707" max="8713" width="6.33203125" style="243" customWidth="1"/>
    <col min="8714" max="8714" width="8.44140625" style="243" customWidth="1"/>
    <col min="8715" max="8720" width="6.33203125" style="243" customWidth="1"/>
    <col min="8721" max="8721" width="6.77734375" style="243" customWidth="1"/>
    <col min="8722" max="8960" width="11.44140625" style="243"/>
    <col min="8961" max="8961" width="3.77734375" style="243" customWidth="1"/>
    <col min="8962" max="8962" width="18.33203125" style="243" customWidth="1"/>
    <col min="8963" max="8969" width="6.33203125" style="243" customWidth="1"/>
    <col min="8970" max="8970" width="8.44140625" style="243" customWidth="1"/>
    <col min="8971" max="8976" width="6.33203125" style="243" customWidth="1"/>
    <col min="8977" max="8977" width="6.77734375" style="243" customWidth="1"/>
    <col min="8978" max="9216" width="11.44140625" style="243"/>
    <col min="9217" max="9217" width="3.77734375" style="243" customWidth="1"/>
    <col min="9218" max="9218" width="18.33203125" style="243" customWidth="1"/>
    <col min="9219" max="9225" width="6.33203125" style="243" customWidth="1"/>
    <col min="9226" max="9226" width="8.44140625" style="243" customWidth="1"/>
    <col min="9227" max="9232" width="6.33203125" style="243" customWidth="1"/>
    <col min="9233" max="9233" width="6.77734375" style="243" customWidth="1"/>
    <col min="9234" max="9472" width="11.44140625" style="243"/>
    <col min="9473" max="9473" width="3.77734375" style="243" customWidth="1"/>
    <col min="9474" max="9474" width="18.33203125" style="243" customWidth="1"/>
    <col min="9475" max="9481" width="6.33203125" style="243" customWidth="1"/>
    <col min="9482" max="9482" width="8.44140625" style="243" customWidth="1"/>
    <col min="9483" max="9488" width="6.33203125" style="243" customWidth="1"/>
    <col min="9489" max="9489" width="6.77734375" style="243" customWidth="1"/>
    <col min="9490" max="9728" width="11.44140625" style="243"/>
    <col min="9729" max="9729" width="3.77734375" style="243" customWidth="1"/>
    <col min="9730" max="9730" width="18.33203125" style="243" customWidth="1"/>
    <col min="9731" max="9737" width="6.33203125" style="243" customWidth="1"/>
    <col min="9738" max="9738" width="8.44140625" style="243" customWidth="1"/>
    <col min="9739" max="9744" width="6.33203125" style="243" customWidth="1"/>
    <col min="9745" max="9745" width="6.77734375" style="243" customWidth="1"/>
    <col min="9746" max="9984" width="11.44140625" style="243"/>
    <col min="9985" max="9985" width="3.77734375" style="243" customWidth="1"/>
    <col min="9986" max="9986" width="18.33203125" style="243" customWidth="1"/>
    <col min="9987" max="9993" width="6.33203125" style="243" customWidth="1"/>
    <col min="9994" max="9994" width="8.44140625" style="243" customWidth="1"/>
    <col min="9995" max="10000" width="6.33203125" style="243" customWidth="1"/>
    <col min="10001" max="10001" width="6.77734375" style="243" customWidth="1"/>
    <col min="10002" max="10240" width="11.44140625" style="243"/>
    <col min="10241" max="10241" width="3.77734375" style="243" customWidth="1"/>
    <col min="10242" max="10242" width="18.33203125" style="243" customWidth="1"/>
    <col min="10243" max="10249" width="6.33203125" style="243" customWidth="1"/>
    <col min="10250" max="10250" width="8.44140625" style="243" customWidth="1"/>
    <col min="10251" max="10256" width="6.33203125" style="243" customWidth="1"/>
    <col min="10257" max="10257" width="6.77734375" style="243" customWidth="1"/>
    <col min="10258" max="10496" width="11.44140625" style="243"/>
    <col min="10497" max="10497" width="3.77734375" style="243" customWidth="1"/>
    <col min="10498" max="10498" width="18.33203125" style="243" customWidth="1"/>
    <col min="10499" max="10505" width="6.33203125" style="243" customWidth="1"/>
    <col min="10506" max="10506" width="8.44140625" style="243" customWidth="1"/>
    <col min="10507" max="10512" width="6.33203125" style="243" customWidth="1"/>
    <col min="10513" max="10513" width="6.77734375" style="243" customWidth="1"/>
    <col min="10514" max="10752" width="11.44140625" style="243"/>
    <col min="10753" max="10753" width="3.77734375" style="243" customWidth="1"/>
    <col min="10754" max="10754" width="18.33203125" style="243" customWidth="1"/>
    <col min="10755" max="10761" width="6.33203125" style="243" customWidth="1"/>
    <col min="10762" max="10762" width="8.44140625" style="243" customWidth="1"/>
    <col min="10763" max="10768" width="6.33203125" style="243" customWidth="1"/>
    <col min="10769" max="10769" width="6.77734375" style="243" customWidth="1"/>
    <col min="10770" max="11008" width="11.44140625" style="243"/>
    <col min="11009" max="11009" width="3.77734375" style="243" customWidth="1"/>
    <col min="11010" max="11010" width="18.33203125" style="243" customWidth="1"/>
    <col min="11011" max="11017" width="6.33203125" style="243" customWidth="1"/>
    <col min="11018" max="11018" width="8.44140625" style="243" customWidth="1"/>
    <col min="11019" max="11024" width="6.33203125" style="243" customWidth="1"/>
    <col min="11025" max="11025" width="6.77734375" style="243" customWidth="1"/>
    <col min="11026" max="11264" width="11.44140625" style="243"/>
    <col min="11265" max="11265" width="3.77734375" style="243" customWidth="1"/>
    <col min="11266" max="11266" width="18.33203125" style="243" customWidth="1"/>
    <col min="11267" max="11273" width="6.33203125" style="243" customWidth="1"/>
    <col min="11274" max="11274" width="8.44140625" style="243" customWidth="1"/>
    <col min="11275" max="11280" width="6.33203125" style="243" customWidth="1"/>
    <col min="11281" max="11281" width="6.77734375" style="243" customWidth="1"/>
    <col min="11282" max="11520" width="11.44140625" style="243"/>
    <col min="11521" max="11521" width="3.77734375" style="243" customWidth="1"/>
    <col min="11522" max="11522" width="18.33203125" style="243" customWidth="1"/>
    <col min="11523" max="11529" width="6.33203125" style="243" customWidth="1"/>
    <col min="11530" max="11530" width="8.44140625" style="243" customWidth="1"/>
    <col min="11531" max="11536" width="6.33203125" style="243" customWidth="1"/>
    <col min="11537" max="11537" width="6.77734375" style="243" customWidth="1"/>
    <col min="11538" max="11776" width="11.44140625" style="243"/>
    <col min="11777" max="11777" width="3.77734375" style="243" customWidth="1"/>
    <col min="11778" max="11778" width="18.33203125" style="243" customWidth="1"/>
    <col min="11779" max="11785" width="6.33203125" style="243" customWidth="1"/>
    <col min="11786" max="11786" width="8.44140625" style="243" customWidth="1"/>
    <col min="11787" max="11792" width="6.33203125" style="243" customWidth="1"/>
    <col min="11793" max="11793" width="6.77734375" style="243" customWidth="1"/>
    <col min="11794" max="12032" width="11.44140625" style="243"/>
    <col min="12033" max="12033" width="3.77734375" style="243" customWidth="1"/>
    <col min="12034" max="12034" width="18.33203125" style="243" customWidth="1"/>
    <col min="12035" max="12041" width="6.33203125" style="243" customWidth="1"/>
    <col min="12042" max="12042" width="8.44140625" style="243" customWidth="1"/>
    <col min="12043" max="12048" width="6.33203125" style="243" customWidth="1"/>
    <col min="12049" max="12049" width="6.77734375" style="243" customWidth="1"/>
    <col min="12050" max="12288" width="11.44140625" style="243"/>
    <col min="12289" max="12289" width="3.77734375" style="243" customWidth="1"/>
    <col min="12290" max="12290" width="18.33203125" style="243" customWidth="1"/>
    <col min="12291" max="12297" width="6.33203125" style="243" customWidth="1"/>
    <col min="12298" max="12298" width="8.44140625" style="243" customWidth="1"/>
    <col min="12299" max="12304" width="6.33203125" style="243" customWidth="1"/>
    <col min="12305" max="12305" width="6.77734375" style="243" customWidth="1"/>
    <col min="12306" max="12544" width="11.44140625" style="243"/>
    <col min="12545" max="12545" width="3.77734375" style="243" customWidth="1"/>
    <col min="12546" max="12546" width="18.33203125" style="243" customWidth="1"/>
    <col min="12547" max="12553" width="6.33203125" style="243" customWidth="1"/>
    <col min="12554" max="12554" width="8.44140625" style="243" customWidth="1"/>
    <col min="12555" max="12560" width="6.33203125" style="243" customWidth="1"/>
    <col min="12561" max="12561" width="6.77734375" style="243" customWidth="1"/>
    <col min="12562" max="12800" width="11.44140625" style="243"/>
    <col min="12801" max="12801" width="3.77734375" style="243" customWidth="1"/>
    <col min="12802" max="12802" width="18.33203125" style="243" customWidth="1"/>
    <col min="12803" max="12809" width="6.33203125" style="243" customWidth="1"/>
    <col min="12810" max="12810" width="8.44140625" style="243" customWidth="1"/>
    <col min="12811" max="12816" width="6.33203125" style="243" customWidth="1"/>
    <col min="12817" max="12817" width="6.77734375" style="243" customWidth="1"/>
    <col min="12818" max="13056" width="11.44140625" style="243"/>
    <col min="13057" max="13057" width="3.77734375" style="243" customWidth="1"/>
    <col min="13058" max="13058" width="18.33203125" style="243" customWidth="1"/>
    <col min="13059" max="13065" width="6.33203125" style="243" customWidth="1"/>
    <col min="13066" max="13066" width="8.44140625" style="243" customWidth="1"/>
    <col min="13067" max="13072" width="6.33203125" style="243" customWidth="1"/>
    <col min="13073" max="13073" width="6.77734375" style="243" customWidth="1"/>
    <col min="13074" max="13312" width="11.44140625" style="243"/>
    <col min="13313" max="13313" width="3.77734375" style="243" customWidth="1"/>
    <col min="13314" max="13314" width="18.33203125" style="243" customWidth="1"/>
    <col min="13315" max="13321" width="6.33203125" style="243" customWidth="1"/>
    <col min="13322" max="13322" width="8.44140625" style="243" customWidth="1"/>
    <col min="13323" max="13328" width="6.33203125" style="243" customWidth="1"/>
    <col min="13329" max="13329" width="6.77734375" style="243" customWidth="1"/>
    <col min="13330" max="13568" width="11.44140625" style="243"/>
    <col min="13569" max="13569" width="3.77734375" style="243" customWidth="1"/>
    <col min="13570" max="13570" width="18.33203125" style="243" customWidth="1"/>
    <col min="13571" max="13577" width="6.33203125" style="243" customWidth="1"/>
    <col min="13578" max="13578" width="8.44140625" style="243" customWidth="1"/>
    <col min="13579" max="13584" width="6.33203125" style="243" customWidth="1"/>
    <col min="13585" max="13585" width="6.77734375" style="243" customWidth="1"/>
    <col min="13586" max="13824" width="11.44140625" style="243"/>
    <col min="13825" max="13825" width="3.77734375" style="243" customWidth="1"/>
    <col min="13826" max="13826" width="18.33203125" style="243" customWidth="1"/>
    <col min="13827" max="13833" width="6.33203125" style="243" customWidth="1"/>
    <col min="13834" max="13834" width="8.44140625" style="243" customWidth="1"/>
    <col min="13835" max="13840" width="6.33203125" style="243" customWidth="1"/>
    <col min="13841" max="13841" width="6.77734375" style="243" customWidth="1"/>
    <col min="13842" max="14080" width="11.44140625" style="243"/>
    <col min="14081" max="14081" width="3.77734375" style="243" customWidth="1"/>
    <col min="14082" max="14082" width="18.33203125" style="243" customWidth="1"/>
    <col min="14083" max="14089" width="6.33203125" style="243" customWidth="1"/>
    <col min="14090" max="14090" width="8.44140625" style="243" customWidth="1"/>
    <col min="14091" max="14096" width="6.33203125" style="243" customWidth="1"/>
    <col min="14097" max="14097" width="6.77734375" style="243" customWidth="1"/>
    <col min="14098" max="14336" width="11.44140625" style="243"/>
    <col min="14337" max="14337" width="3.77734375" style="243" customWidth="1"/>
    <col min="14338" max="14338" width="18.33203125" style="243" customWidth="1"/>
    <col min="14339" max="14345" width="6.33203125" style="243" customWidth="1"/>
    <col min="14346" max="14346" width="8.44140625" style="243" customWidth="1"/>
    <col min="14347" max="14352" width="6.33203125" style="243" customWidth="1"/>
    <col min="14353" max="14353" width="6.77734375" style="243" customWidth="1"/>
    <col min="14354" max="14592" width="11.44140625" style="243"/>
    <col min="14593" max="14593" width="3.77734375" style="243" customWidth="1"/>
    <col min="14594" max="14594" width="18.33203125" style="243" customWidth="1"/>
    <col min="14595" max="14601" width="6.33203125" style="243" customWidth="1"/>
    <col min="14602" max="14602" width="8.44140625" style="243" customWidth="1"/>
    <col min="14603" max="14608" width="6.33203125" style="243" customWidth="1"/>
    <col min="14609" max="14609" width="6.77734375" style="243" customWidth="1"/>
    <col min="14610" max="14848" width="11.44140625" style="243"/>
    <col min="14849" max="14849" width="3.77734375" style="243" customWidth="1"/>
    <col min="14850" max="14850" width="18.33203125" style="243" customWidth="1"/>
    <col min="14851" max="14857" width="6.33203125" style="243" customWidth="1"/>
    <col min="14858" max="14858" width="8.44140625" style="243" customWidth="1"/>
    <col min="14859" max="14864" width="6.33203125" style="243" customWidth="1"/>
    <col min="14865" max="14865" width="6.77734375" style="243" customWidth="1"/>
    <col min="14866" max="15104" width="11.44140625" style="243"/>
    <col min="15105" max="15105" width="3.77734375" style="243" customWidth="1"/>
    <col min="15106" max="15106" width="18.33203125" style="243" customWidth="1"/>
    <col min="15107" max="15113" width="6.33203125" style="243" customWidth="1"/>
    <col min="15114" max="15114" width="8.44140625" style="243" customWidth="1"/>
    <col min="15115" max="15120" width="6.33203125" style="243" customWidth="1"/>
    <col min="15121" max="15121" width="6.77734375" style="243" customWidth="1"/>
    <col min="15122" max="15360" width="11.44140625" style="243"/>
    <col min="15361" max="15361" width="3.77734375" style="243" customWidth="1"/>
    <col min="15362" max="15362" width="18.33203125" style="243" customWidth="1"/>
    <col min="15363" max="15369" width="6.33203125" style="243" customWidth="1"/>
    <col min="15370" max="15370" width="8.44140625" style="243" customWidth="1"/>
    <col min="15371" max="15376" width="6.33203125" style="243" customWidth="1"/>
    <col min="15377" max="15377" width="6.77734375" style="243" customWidth="1"/>
    <col min="15378" max="15616" width="11.44140625" style="243"/>
    <col min="15617" max="15617" width="3.77734375" style="243" customWidth="1"/>
    <col min="15618" max="15618" width="18.33203125" style="243" customWidth="1"/>
    <col min="15619" max="15625" width="6.33203125" style="243" customWidth="1"/>
    <col min="15626" max="15626" width="8.44140625" style="243" customWidth="1"/>
    <col min="15627" max="15632" width="6.33203125" style="243" customWidth="1"/>
    <col min="15633" max="15633" width="6.77734375" style="243" customWidth="1"/>
    <col min="15634" max="15872" width="11.44140625" style="243"/>
    <col min="15873" max="15873" width="3.77734375" style="243" customWidth="1"/>
    <col min="15874" max="15874" width="18.33203125" style="243" customWidth="1"/>
    <col min="15875" max="15881" width="6.33203125" style="243" customWidth="1"/>
    <col min="15882" max="15882" width="8.44140625" style="243" customWidth="1"/>
    <col min="15883" max="15888" width="6.33203125" style="243" customWidth="1"/>
    <col min="15889" max="15889" width="6.77734375" style="243" customWidth="1"/>
    <col min="15890" max="16128" width="11.44140625" style="243"/>
    <col min="16129" max="16129" width="3.77734375" style="243" customWidth="1"/>
    <col min="16130" max="16130" width="18.33203125" style="243" customWidth="1"/>
    <col min="16131" max="16137" width="6.33203125" style="243" customWidth="1"/>
    <col min="16138" max="16138" width="8.44140625" style="243" customWidth="1"/>
    <col min="16139" max="16144" width="6.33203125" style="243" customWidth="1"/>
    <col min="16145" max="16145" width="6.77734375" style="243" customWidth="1"/>
    <col min="16146" max="16384" width="11.44140625" style="243"/>
  </cols>
  <sheetData>
    <row r="1" spans="1:17" ht="15" customHeight="1">
      <c r="A1" s="2067" t="s">
        <v>647</v>
      </c>
      <c r="B1" s="2067"/>
      <c r="C1" s="2067"/>
      <c r="D1" s="2067"/>
      <c r="E1" s="2067"/>
      <c r="F1" s="2067"/>
      <c r="G1" s="2067"/>
      <c r="H1" s="2067"/>
      <c r="I1" s="2067"/>
      <c r="J1" s="2067"/>
      <c r="K1" s="2067"/>
      <c r="L1" s="2067"/>
      <c r="M1" s="2067"/>
      <c r="N1" s="2067"/>
      <c r="O1" s="2067"/>
      <c r="P1" s="2067"/>
      <c r="Q1" s="2067"/>
    </row>
    <row r="2" spans="1:17" ht="15" customHeight="1" thickBot="1">
      <c r="A2" s="2068"/>
      <c r="B2" s="2068"/>
      <c r="C2" s="2068"/>
      <c r="D2" s="2068"/>
      <c r="E2" s="2068"/>
      <c r="F2" s="2068"/>
      <c r="G2" s="2068"/>
      <c r="H2" s="2068"/>
      <c r="I2" s="2068"/>
      <c r="J2" s="2068"/>
      <c r="K2" s="2068"/>
      <c r="L2" s="2068"/>
      <c r="M2" s="2068"/>
      <c r="N2" s="2068"/>
      <c r="O2" s="2068"/>
      <c r="P2" s="2068"/>
      <c r="Q2" s="2068"/>
    </row>
    <row r="3" spans="1:17" ht="60" customHeight="1">
      <c r="A3" s="2069" t="s">
        <v>297</v>
      </c>
      <c r="B3" s="2069" t="s">
        <v>462</v>
      </c>
      <c r="C3" s="2071" t="s">
        <v>463</v>
      </c>
      <c r="D3" s="2072"/>
      <c r="E3" s="2071" t="s">
        <v>464</v>
      </c>
      <c r="F3" s="2072"/>
      <c r="G3" s="2071" t="s">
        <v>465</v>
      </c>
      <c r="H3" s="2072"/>
      <c r="I3" s="2073" t="s">
        <v>267</v>
      </c>
      <c r="J3" s="2074"/>
      <c r="K3" s="2073" t="s">
        <v>268</v>
      </c>
      <c r="L3" s="2074"/>
      <c r="M3" s="2073" t="s">
        <v>269</v>
      </c>
      <c r="N3" s="2074"/>
      <c r="O3" s="2073"/>
      <c r="P3" s="2074"/>
      <c r="Q3" s="2063" t="s">
        <v>467</v>
      </c>
    </row>
    <row r="4" spans="1:17" ht="60" customHeight="1" thickBot="1">
      <c r="A4" s="2070"/>
      <c r="B4" s="2070"/>
      <c r="C4" s="608" t="s">
        <v>358</v>
      </c>
      <c r="D4" s="609" t="s">
        <v>466</v>
      </c>
      <c r="E4" s="608" t="s">
        <v>358</v>
      </c>
      <c r="F4" s="609" t="s">
        <v>466</v>
      </c>
      <c r="G4" s="608" t="s">
        <v>358</v>
      </c>
      <c r="H4" s="609" t="s">
        <v>466</v>
      </c>
      <c r="I4" s="608" t="s">
        <v>358</v>
      </c>
      <c r="J4" s="609" t="s">
        <v>466</v>
      </c>
      <c r="K4" s="608" t="s">
        <v>358</v>
      </c>
      <c r="L4" s="609" t="s">
        <v>466</v>
      </c>
      <c r="M4" s="608" t="s">
        <v>358</v>
      </c>
      <c r="N4" s="609" t="s">
        <v>466</v>
      </c>
      <c r="O4" s="292" t="s">
        <v>358</v>
      </c>
      <c r="P4" s="293" t="s">
        <v>466</v>
      </c>
      <c r="Q4" s="2064"/>
    </row>
    <row r="5" spans="1:17" ht="15" customHeight="1" thickBot="1">
      <c r="A5" s="294">
        <v>1</v>
      </c>
      <c r="B5" s="295">
        <v>2</v>
      </c>
      <c r="C5" s="296">
        <v>3</v>
      </c>
      <c r="D5" s="297">
        <v>4</v>
      </c>
      <c r="E5" s="298">
        <v>5</v>
      </c>
      <c r="F5" s="299">
        <v>6</v>
      </c>
      <c r="G5" s="296">
        <v>7</v>
      </c>
      <c r="H5" s="300">
        <v>8</v>
      </c>
      <c r="I5" s="298">
        <v>9</v>
      </c>
      <c r="J5" s="299">
        <v>10</v>
      </c>
      <c r="K5" s="296">
        <v>11</v>
      </c>
      <c r="L5" s="300">
        <v>12</v>
      </c>
      <c r="M5" s="294">
        <v>13</v>
      </c>
      <c r="N5" s="299">
        <v>2</v>
      </c>
      <c r="O5" s="294">
        <v>15</v>
      </c>
      <c r="P5" s="299">
        <v>16</v>
      </c>
      <c r="Q5" s="301">
        <v>17</v>
      </c>
    </row>
    <row r="6" spans="1:17" ht="19.649999999999999" customHeight="1">
      <c r="A6" s="290">
        <v>1</v>
      </c>
      <c r="B6" s="308" t="s">
        <v>1484</v>
      </c>
      <c r="C6" s="456">
        <v>22</v>
      </c>
      <c r="D6" s="290">
        <v>2</v>
      </c>
      <c r="E6" s="289"/>
      <c r="F6" s="302"/>
      <c r="G6" s="303"/>
      <c r="H6" s="304"/>
      <c r="I6" s="289"/>
      <c r="J6" s="302"/>
      <c r="K6" s="303"/>
      <c r="L6" s="304"/>
      <c r="M6" s="456"/>
      <c r="N6" s="290"/>
      <c r="O6" s="305"/>
      <c r="P6" s="302"/>
      <c r="Q6" s="458">
        <f>D6+F6+H6+J6+L6+N6+P6</f>
        <v>2</v>
      </c>
    </row>
    <row r="7" spans="1:17" ht="19.649999999999999" customHeight="1">
      <c r="A7" s="290">
        <v>2</v>
      </c>
      <c r="B7" s="308" t="s">
        <v>1485</v>
      </c>
      <c r="C7" s="457">
        <v>24</v>
      </c>
      <c r="D7" s="290">
        <v>2</v>
      </c>
      <c r="E7" s="291"/>
      <c r="F7" s="306"/>
      <c r="G7" s="307"/>
      <c r="H7" s="308"/>
      <c r="I7" s="291"/>
      <c r="J7" s="306"/>
      <c r="K7" s="307"/>
      <c r="L7" s="308"/>
      <c r="M7" s="457"/>
      <c r="N7" s="290"/>
      <c r="O7" s="309"/>
      <c r="P7" s="306"/>
      <c r="Q7" s="458">
        <f t="shared" ref="Q7:Q52" si="0">D7+F7+H7+J7+L7+N7+P7</f>
        <v>2</v>
      </c>
    </row>
    <row r="8" spans="1:17" ht="19.649999999999999" customHeight="1">
      <c r="A8" s="290">
        <v>3</v>
      </c>
      <c r="B8" s="308" t="s">
        <v>1486</v>
      </c>
      <c r="C8" s="457">
        <v>15</v>
      </c>
      <c r="D8" s="290">
        <v>2</v>
      </c>
      <c r="E8" s="291"/>
      <c r="F8" s="306"/>
      <c r="G8" s="307"/>
      <c r="H8" s="308"/>
      <c r="I8" s="291"/>
      <c r="J8" s="306"/>
      <c r="K8" s="307"/>
      <c r="L8" s="308"/>
      <c r="M8" s="457"/>
      <c r="N8" s="290"/>
      <c r="O8" s="309"/>
      <c r="P8" s="306"/>
      <c r="Q8" s="458">
        <f t="shared" si="0"/>
        <v>2</v>
      </c>
    </row>
    <row r="9" spans="1:17" ht="19.649999999999999" customHeight="1">
      <c r="A9" s="290">
        <v>4</v>
      </c>
      <c r="B9" s="308" t="s">
        <v>1487</v>
      </c>
      <c r="C9" s="457">
        <v>16</v>
      </c>
      <c r="D9" s="290">
        <v>2</v>
      </c>
      <c r="E9" s="291"/>
      <c r="F9" s="306"/>
      <c r="G9" s="307"/>
      <c r="H9" s="308"/>
      <c r="I9" s="291"/>
      <c r="J9" s="306"/>
      <c r="K9" s="307"/>
      <c r="L9" s="308"/>
      <c r="M9" s="457"/>
      <c r="N9" s="290"/>
      <c r="O9" s="309"/>
      <c r="P9" s="306"/>
      <c r="Q9" s="458">
        <f t="shared" si="0"/>
        <v>2</v>
      </c>
    </row>
    <row r="10" spans="1:17" ht="19.649999999999999" customHeight="1">
      <c r="A10" s="290">
        <v>5</v>
      </c>
      <c r="B10" s="308" t="s">
        <v>1488</v>
      </c>
      <c r="C10" s="457">
        <v>20</v>
      </c>
      <c r="D10" s="290">
        <v>2</v>
      </c>
      <c r="E10" s="291"/>
      <c r="F10" s="306"/>
      <c r="G10" s="307"/>
      <c r="H10" s="308"/>
      <c r="I10" s="291"/>
      <c r="J10" s="306"/>
      <c r="K10" s="307"/>
      <c r="L10" s="308"/>
      <c r="M10" s="457"/>
      <c r="N10" s="290"/>
      <c r="O10" s="309"/>
      <c r="P10" s="306"/>
      <c r="Q10" s="458">
        <f t="shared" si="0"/>
        <v>2</v>
      </c>
    </row>
    <row r="11" spans="1:17" ht="19.649999999999999" customHeight="1">
      <c r="A11" s="290">
        <v>6</v>
      </c>
      <c r="B11" s="308" t="s">
        <v>1489</v>
      </c>
      <c r="C11" s="457">
        <v>14</v>
      </c>
      <c r="D11" s="290">
        <v>2</v>
      </c>
      <c r="E11" s="291"/>
      <c r="F11" s="306"/>
      <c r="G11" s="307"/>
      <c r="H11" s="308"/>
      <c r="I11" s="291"/>
      <c r="J11" s="306"/>
      <c r="K11" s="307">
        <v>8</v>
      </c>
      <c r="L11" s="308">
        <v>2</v>
      </c>
      <c r="M11" s="457"/>
      <c r="N11" s="290"/>
      <c r="O11" s="309"/>
      <c r="P11" s="306"/>
      <c r="Q11" s="458">
        <f t="shared" si="0"/>
        <v>4</v>
      </c>
    </row>
    <row r="12" spans="1:17" ht="19.649999999999999" customHeight="1">
      <c r="A12" s="290">
        <v>7</v>
      </c>
      <c r="B12" s="308" t="s">
        <v>1490</v>
      </c>
      <c r="C12" s="457">
        <v>18</v>
      </c>
      <c r="D12" s="290">
        <v>2</v>
      </c>
      <c r="E12" s="291"/>
      <c r="F12" s="306"/>
      <c r="G12" s="307"/>
      <c r="H12" s="308"/>
      <c r="I12" s="291"/>
      <c r="J12" s="306"/>
      <c r="K12" s="307"/>
      <c r="L12" s="308"/>
      <c r="M12" s="457"/>
      <c r="N12" s="290"/>
      <c r="O12" s="309"/>
      <c r="P12" s="306"/>
      <c r="Q12" s="458">
        <f t="shared" si="0"/>
        <v>2</v>
      </c>
    </row>
    <row r="13" spans="1:17" ht="19.649999999999999" customHeight="1">
      <c r="A13" s="290">
        <v>8</v>
      </c>
      <c r="B13" s="308" t="s">
        <v>1491</v>
      </c>
      <c r="C13" s="457">
        <v>21</v>
      </c>
      <c r="D13" s="290">
        <v>2</v>
      </c>
      <c r="E13" s="291"/>
      <c r="F13" s="306"/>
      <c r="G13" s="307"/>
      <c r="H13" s="308"/>
      <c r="I13" s="291"/>
      <c r="J13" s="306"/>
      <c r="K13" s="307"/>
      <c r="L13" s="308"/>
      <c r="M13" s="457"/>
      <c r="N13" s="290"/>
      <c r="O13" s="309"/>
      <c r="P13" s="306"/>
      <c r="Q13" s="458">
        <f t="shared" si="0"/>
        <v>2</v>
      </c>
    </row>
    <row r="14" spans="1:17" ht="19.649999999999999" customHeight="1">
      <c r="A14" s="290">
        <v>9</v>
      </c>
      <c r="B14" s="308" t="s">
        <v>1492</v>
      </c>
      <c r="C14" s="457">
        <v>13</v>
      </c>
      <c r="D14" s="290">
        <v>2</v>
      </c>
      <c r="E14" s="291"/>
      <c r="F14" s="306"/>
      <c r="G14" s="307"/>
      <c r="H14" s="308"/>
      <c r="I14" s="291"/>
      <c r="J14" s="306"/>
      <c r="K14" s="307"/>
      <c r="L14" s="308"/>
      <c r="M14" s="457"/>
      <c r="N14" s="290"/>
      <c r="O14" s="309"/>
      <c r="P14" s="306"/>
      <c r="Q14" s="458">
        <f t="shared" si="0"/>
        <v>2</v>
      </c>
    </row>
    <row r="15" spans="1:17" ht="19.649999999999999" customHeight="1">
      <c r="A15" s="290">
        <v>10</v>
      </c>
      <c r="B15" s="308" t="s">
        <v>1493</v>
      </c>
      <c r="C15" s="457">
        <v>21</v>
      </c>
      <c r="D15" s="290">
        <v>2</v>
      </c>
      <c r="E15" s="291"/>
      <c r="F15" s="306"/>
      <c r="G15" s="307"/>
      <c r="H15" s="308"/>
      <c r="I15" s="291"/>
      <c r="J15" s="306"/>
      <c r="K15" s="307"/>
      <c r="L15" s="308"/>
      <c r="M15" s="457"/>
      <c r="N15" s="290"/>
      <c r="O15" s="309"/>
      <c r="P15" s="306"/>
      <c r="Q15" s="458">
        <f t="shared" si="0"/>
        <v>2</v>
      </c>
    </row>
    <row r="16" spans="1:17" ht="19.649999999999999" customHeight="1">
      <c r="A16" s="290">
        <v>11</v>
      </c>
      <c r="B16" s="308" t="s">
        <v>1494</v>
      </c>
      <c r="C16" s="457">
        <v>24</v>
      </c>
      <c r="D16" s="290">
        <v>2</v>
      </c>
      <c r="E16" s="291"/>
      <c r="F16" s="306"/>
      <c r="G16" s="307"/>
      <c r="H16" s="308"/>
      <c r="I16" s="291"/>
      <c r="J16" s="306"/>
      <c r="K16" s="307"/>
      <c r="L16" s="308"/>
      <c r="M16" s="457"/>
      <c r="N16" s="290"/>
      <c r="O16" s="309"/>
      <c r="P16" s="306"/>
      <c r="Q16" s="458">
        <f t="shared" si="0"/>
        <v>2</v>
      </c>
    </row>
    <row r="17" spans="1:17" ht="19.649999999999999" customHeight="1">
      <c r="A17" s="290">
        <v>12</v>
      </c>
      <c r="B17" s="308" t="s">
        <v>1495</v>
      </c>
      <c r="C17" s="457">
        <v>16</v>
      </c>
      <c r="D17" s="290">
        <v>2</v>
      </c>
      <c r="E17" s="291"/>
      <c r="F17" s="306"/>
      <c r="G17" s="307"/>
      <c r="H17" s="308"/>
      <c r="I17" s="291"/>
      <c r="J17" s="306"/>
      <c r="K17" s="307"/>
      <c r="L17" s="308"/>
      <c r="M17" s="457"/>
      <c r="N17" s="290"/>
      <c r="O17" s="309"/>
      <c r="P17" s="306"/>
      <c r="Q17" s="458">
        <f t="shared" si="0"/>
        <v>2</v>
      </c>
    </row>
    <row r="18" spans="1:17" ht="19.649999999999999" customHeight="1">
      <c r="A18" s="290">
        <v>13</v>
      </c>
      <c r="B18" s="308" t="s">
        <v>1496</v>
      </c>
      <c r="C18" s="457">
        <v>14</v>
      </c>
      <c r="D18" s="290">
        <v>2</v>
      </c>
      <c r="E18" s="291"/>
      <c r="F18" s="306"/>
      <c r="G18" s="307"/>
      <c r="H18" s="308"/>
      <c r="I18" s="291"/>
      <c r="J18" s="306"/>
      <c r="K18" s="307"/>
      <c r="L18" s="308"/>
      <c r="M18" s="457"/>
      <c r="N18" s="290"/>
      <c r="O18" s="309"/>
      <c r="P18" s="306"/>
      <c r="Q18" s="458">
        <f t="shared" si="0"/>
        <v>2</v>
      </c>
    </row>
    <row r="19" spans="1:17" ht="19.649999999999999" customHeight="1">
      <c r="A19" s="290">
        <v>14</v>
      </c>
      <c r="B19" s="308" t="s">
        <v>1497</v>
      </c>
      <c r="C19" s="457">
        <v>16</v>
      </c>
      <c r="D19" s="290">
        <v>2</v>
      </c>
      <c r="E19" s="291"/>
      <c r="F19" s="306"/>
      <c r="G19" s="307"/>
      <c r="H19" s="308"/>
      <c r="I19" s="291"/>
      <c r="J19" s="306"/>
      <c r="K19" s="307"/>
      <c r="L19" s="308"/>
      <c r="M19" s="457"/>
      <c r="N19" s="290"/>
      <c r="O19" s="309"/>
      <c r="P19" s="306"/>
      <c r="Q19" s="458">
        <f t="shared" si="0"/>
        <v>2</v>
      </c>
    </row>
    <row r="20" spans="1:17" ht="19.649999999999999" customHeight="1">
      <c r="A20" s="290">
        <v>15</v>
      </c>
      <c r="B20" s="308" t="s">
        <v>1498</v>
      </c>
      <c r="C20" s="457">
        <v>16</v>
      </c>
      <c r="D20" s="290">
        <v>2</v>
      </c>
      <c r="E20" s="291"/>
      <c r="F20" s="306"/>
      <c r="G20" s="307"/>
      <c r="H20" s="308"/>
      <c r="I20" s="291"/>
      <c r="J20" s="306"/>
      <c r="K20" s="307"/>
      <c r="L20" s="308"/>
      <c r="M20" s="457"/>
      <c r="N20" s="290"/>
      <c r="O20" s="309"/>
      <c r="P20" s="306"/>
      <c r="Q20" s="458">
        <f t="shared" si="0"/>
        <v>2</v>
      </c>
    </row>
    <row r="21" spans="1:17" ht="19.649999999999999" customHeight="1">
      <c r="A21" s="290">
        <v>16</v>
      </c>
      <c r="B21" s="308" t="s">
        <v>1499</v>
      </c>
      <c r="C21" s="457">
        <v>15</v>
      </c>
      <c r="D21" s="290">
        <v>2</v>
      </c>
      <c r="E21" s="291"/>
      <c r="F21" s="306"/>
      <c r="G21" s="307"/>
      <c r="H21" s="308"/>
      <c r="I21" s="291"/>
      <c r="J21" s="306"/>
      <c r="K21" s="307"/>
      <c r="L21" s="308"/>
      <c r="M21" s="457"/>
      <c r="N21" s="290"/>
      <c r="O21" s="309"/>
      <c r="P21" s="306"/>
      <c r="Q21" s="458">
        <f t="shared" si="0"/>
        <v>2</v>
      </c>
    </row>
    <row r="22" spans="1:17" ht="19.649999999999999" customHeight="1">
      <c r="A22" s="290">
        <v>17</v>
      </c>
      <c r="B22" s="308" t="s">
        <v>1500</v>
      </c>
      <c r="C22" s="457">
        <v>12</v>
      </c>
      <c r="D22" s="290">
        <v>2</v>
      </c>
      <c r="E22" s="291"/>
      <c r="F22" s="306"/>
      <c r="G22" s="307"/>
      <c r="H22" s="308"/>
      <c r="I22" s="291"/>
      <c r="J22" s="306"/>
      <c r="K22" s="307"/>
      <c r="L22" s="308"/>
      <c r="M22" s="457"/>
      <c r="N22" s="290"/>
      <c r="O22" s="309"/>
      <c r="P22" s="306"/>
      <c r="Q22" s="458">
        <f t="shared" si="0"/>
        <v>2</v>
      </c>
    </row>
    <row r="23" spans="1:17" ht="19.649999999999999" customHeight="1">
      <c r="A23" s="290">
        <v>18</v>
      </c>
      <c r="B23" s="308" t="s">
        <v>1501</v>
      </c>
      <c r="C23" s="457">
        <v>18</v>
      </c>
      <c r="D23" s="290">
        <v>2</v>
      </c>
      <c r="E23" s="291"/>
      <c r="F23" s="306"/>
      <c r="G23" s="307"/>
      <c r="H23" s="308"/>
      <c r="I23" s="291"/>
      <c r="J23" s="306"/>
      <c r="K23" s="307"/>
      <c r="L23" s="308"/>
      <c r="M23" s="457"/>
      <c r="N23" s="290"/>
      <c r="O23" s="309"/>
      <c r="P23" s="306"/>
      <c r="Q23" s="458">
        <f t="shared" si="0"/>
        <v>2</v>
      </c>
    </row>
    <row r="24" spans="1:17" ht="19.649999999999999" customHeight="1">
      <c r="A24" s="290">
        <v>19</v>
      </c>
      <c r="B24" s="308" t="s">
        <v>1502</v>
      </c>
      <c r="C24" s="457">
        <v>13</v>
      </c>
      <c r="D24" s="290">
        <v>2</v>
      </c>
      <c r="E24" s="291"/>
      <c r="F24" s="306"/>
      <c r="G24" s="307"/>
      <c r="H24" s="308"/>
      <c r="I24" s="291"/>
      <c r="J24" s="306"/>
      <c r="K24" s="307">
        <v>9</v>
      </c>
      <c r="L24" s="308">
        <v>2</v>
      </c>
      <c r="M24" s="457"/>
      <c r="N24" s="290"/>
      <c r="O24" s="309"/>
      <c r="P24" s="306"/>
      <c r="Q24" s="458">
        <f t="shared" si="0"/>
        <v>4</v>
      </c>
    </row>
    <row r="25" spans="1:17" ht="19.649999999999999" customHeight="1">
      <c r="A25" s="290">
        <v>22</v>
      </c>
      <c r="B25" s="308" t="s">
        <v>1503</v>
      </c>
      <c r="C25" s="457">
        <v>16</v>
      </c>
      <c r="D25" s="290">
        <v>2</v>
      </c>
      <c r="E25" s="291"/>
      <c r="F25" s="306"/>
      <c r="G25" s="307"/>
      <c r="H25" s="308"/>
      <c r="I25" s="291"/>
      <c r="J25" s="306"/>
      <c r="K25" s="307"/>
      <c r="L25" s="308"/>
      <c r="M25" s="457"/>
      <c r="N25" s="290"/>
      <c r="O25" s="309"/>
      <c r="P25" s="306"/>
      <c r="Q25" s="458">
        <f t="shared" si="0"/>
        <v>2</v>
      </c>
    </row>
    <row r="26" spans="1:17" ht="19.649999999999999" customHeight="1">
      <c r="A26" s="290">
        <v>23</v>
      </c>
      <c r="B26" s="308" t="s">
        <v>1504</v>
      </c>
      <c r="C26" s="457"/>
      <c r="D26" s="290"/>
      <c r="E26" s="291"/>
      <c r="F26" s="306"/>
      <c r="G26" s="307"/>
      <c r="H26" s="308"/>
      <c r="I26" s="291"/>
      <c r="J26" s="306"/>
      <c r="K26" s="307">
        <v>15</v>
      </c>
      <c r="L26" s="308">
        <v>2</v>
      </c>
      <c r="M26" s="457"/>
      <c r="N26" s="290"/>
      <c r="O26" s="309"/>
      <c r="P26" s="306"/>
      <c r="Q26" s="458">
        <f t="shared" si="0"/>
        <v>2</v>
      </c>
    </row>
    <row r="27" spans="1:17" ht="19.649999999999999" customHeight="1">
      <c r="A27" s="290">
        <v>24</v>
      </c>
      <c r="B27" s="308" t="s">
        <v>1505</v>
      </c>
      <c r="C27" s="457">
        <v>22</v>
      </c>
      <c r="D27" s="290">
        <v>2</v>
      </c>
      <c r="E27" s="291"/>
      <c r="F27" s="306"/>
      <c r="G27" s="307"/>
      <c r="H27" s="308"/>
      <c r="I27" s="291"/>
      <c r="J27" s="306"/>
      <c r="K27" s="307"/>
      <c r="L27" s="308"/>
      <c r="M27" s="291"/>
      <c r="N27" s="306"/>
      <c r="O27" s="309"/>
      <c r="P27" s="306"/>
      <c r="Q27" s="458">
        <f t="shared" si="0"/>
        <v>2</v>
      </c>
    </row>
    <row r="28" spans="1:17" ht="19.649999999999999" customHeight="1">
      <c r="A28" s="290">
        <v>25</v>
      </c>
      <c r="B28" s="308" t="s">
        <v>1506</v>
      </c>
      <c r="C28" s="457">
        <v>18</v>
      </c>
      <c r="D28" s="290">
        <v>2</v>
      </c>
      <c r="E28" s="291"/>
      <c r="F28" s="306"/>
      <c r="G28" s="307"/>
      <c r="H28" s="308"/>
      <c r="I28" s="291"/>
      <c r="J28" s="306"/>
      <c r="K28" s="307"/>
      <c r="L28" s="308"/>
      <c r="M28" s="309"/>
      <c r="N28" s="306"/>
      <c r="O28" s="309"/>
      <c r="P28" s="306"/>
      <c r="Q28" s="458">
        <f t="shared" si="0"/>
        <v>2</v>
      </c>
    </row>
    <row r="29" spans="1:17" ht="19.649999999999999" customHeight="1">
      <c r="A29" s="290">
        <v>26</v>
      </c>
      <c r="B29" s="308" t="s">
        <v>1507</v>
      </c>
      <c r="C29" s="457">
        <v>11</v>
      </c>
      <c r="D29" s="290">
        <v>2</v>
      </c>
      <c r="E29" s="291"/>
      <c r="F29" s="306"/>
      <c r="G29" s="307"/>
      <c r="H29" s="308"/>
      <c r="I29" s="291"/>
      <c r="J29" s="306"/>
      <c r="K29" s="307">
        <v>12</v>
      </c>
      <c r="L29" s="308">
        <v>2</v>
      </c>
      <c r="M29" s="309"/>
      <c r="N29" s="306"/>
      <c r="O29" s="309"/>
      <c r="P29" s="306"/>
      <c r="Q29" s="458">
        <f t="shared" si="0"/>
        <v>4</v>
      </c>
    </row>
    <row r="30" spans="1:17" ht="19.649999999999999" customHeight="1">
      <c r="A30" s="290">
        <v>27</v>
      </c>
      <c r="B30" s="308" t="s">
        <v>1508</v>
      </c>
      <c r="C30" s="457">
        <v>19</v>
      </c>
      <c r="D30" s="290">
        <v>2</v>
      </c>
      <c r="E30" s="291"/>
      <c r="F30" s="306"/>
      <c r="G30" s="307"/>
      <c r="H30" s="308"/>
      <c r="I30" s="291"/>
      <c r="J30" s="306"/>
      <c r="K30" s="307"/>
      <c r="L30" s="308"/>
      <c r="M30" s="309"/>
      <c r="N30" s="306"/>
      <c r="O30" s="309"/>
      <c r="P30" s="306"/>
      <c r="Q30" s="458">
        <f t="shared" si="0"/>
        <v>2</v>
      </c>
    </row>
    <row r="31" spans="1:17" ht="19.649999999999999" customHeight="1">
      <c r="A31" s="290">
        <v>28</v>
      </c>
      <c r="B31" s="308" t="s">
        <v>1509</v>
      </c>
      <c r="C31" s="457">
        <v>15</v>
      </c>
      <c r="D31" s="290">
        <v>2</v>
      </c>
      <c r="E31" s="291"/>
      <c r="F31" s="306"/>
      <c r="G31" s="307"/>
      <c r="H31" s="308"/>
      <c r="I31" s="291"/>
      <c r="J31" s="306"/>
      <c r="K31" s="307"/>
      <c r="L31" s="308"/>
      <c r="M31" s="309"/>
      <c r="N31" s="306"/>
      <c r="O31" s="309"/>
      <c r="P31" s="306"/>
      <c r="Q31" s="458">
        <f t="shared" si="0"/>
        <v>2</v>
      </c>
    </row>
    <row r="32" spans="1:17" ht="19.649999999999999" customHeight="1">
      <c r="A32" s="290">
        <v>29</v>
      </c>
      <c r="B32" s="308" t="s">
        <v>1510</v>
      </c>
      <c r="C32" s="457">
        <v>13</v>
      </c>
      <c r="D32" s="290">
        <v>2</v>
      </c>
      <c r="E32" s="291"/>
      <c r="F32" s="306"/>
      <c r="G32" s="307"/>
      <c r="H32" s="308"/>
      <c r="I32" s="291"/>
      <c r="J32" s="306"/>
      <c r="K32" s="307"/>
      <c r="L32" s="308"/>
      <c r="M32" s="309"/>
      <c r="N32" s="306"/>
      <c r="O32" s="309"/>
      <c r="P32" s="306"/>
      <c r="Q32" s="458">
        <f t="shared" si="0"/>
        <v>2</v>
      </c>
    </row>
    <row r="33" spans="1:17" ht="19.649999999999999" customHeight="1">
      <c r="A33" s="290">
        <v>30</v>
      </c>
      <c r="B33" s="308" t="s">
        <v>1511</v>
      </c>
      <c r="C33" s="457">
        <v>16</v>
      </c>
      <c r="D33" s="290">
        <v>2</v>
      </c>
      <c r="E33" s="291"/>
      <c r="F33" s="306"/>
      <c r="G33" s="307"/>
      <c r="H33" s="308"/>
      <c r="I33" s="291"/>
      <c r="J33" s="306"/>
      <c r="K33" s="307"/>
      <c r="L33" s="308"/>
      <c r="M33" s="309"/>
      <c r="N33" s="306"/>
      <c r="O33" s="309"/>
      <c r="P33" s="306"/>
      <c r="Q33" s="458">
        <f t="shared" si="0"/>
        <v>2</v>
      </c>
    </row>
    <row r="34" spans="1:17" ht="19.649999999999999" customHeight="1">
      <c r="A34" s="290">
        <v>31</v>
      </c>
      <c r="B34" s="308" t="s">
        <v>1512</v>
      </c>
      <c r="C34" s="457">
        <v>17</v>
      </c>
      <c r="D34" s="290">
        <v>2</v>
      </c>
      <c r="E34" s="291"/>
      <c r="F34" s="306"/>
      <c r="G34" s="307"/>
      <c r="H34" s="308"/>
      <c r="I34" s="291"/>
      <c r="J34" s="306"/>
      <c r="K34" s="307"/>
      <c r="L34" s="308"/>
      <c r="M34" s="309"/>
      <c r="N34" s="306"/>
      <c r="O34" s="309"/>
      <c r="P34" s="306"/>
      <c r="Q34" s="458">
        <f t="shared" si="0"/>
        <v>2</v>
      </c>
    </row>
    <row r="35" spans="1:17" ht="19.649999999999999" customHeight="1">
      <c r="A35" s="290">
        <v>32</v>
      </c>
      <c r="B35" s="308" t="s">
        <v>1513</v>
      </c>
      <c r="C35" s="457">
        <v>13</v>
      </c>
      <c r="D35" s="290">
        <v>2</v>
      </c>
      <c r="E35" s="291"/>
      <c r="F35" s="306"/>
      <c r="G35" s="307"/>
      <c r="H35" s="308"/>
      <c r="I35" s="291"/>
      <c r="J35" s="306"/>
      <c r="K35" s="307"/>
      <c r="L35" s="308"/>
      <c r="M35" s="309"/>
      <c r="N35" s="306"/>
      <c r="O35" s="309"/>
      <c r="P35" s="306"/>
      <c r="Q35" s="458">
        <f t="shared" si="0"/>
        <v>2</v>
      </c>
    </row>
    <row r="36" spans="1:17" ht="19.649999999999999" customHeight="1">
      <c r="A36" s="290">
        <v>33</v>
      </c>
      <c r="B36" s="308" t="s">
        <v>1514</v>
      </c>
      <c r="C36" s="457">
        <v>11</v>
      </c>
      <c r="D36" s="290">
        <v>2</v>
      </c>
      <c r="E36" s="291"/>
      <c r="F36" s="306"/>
      <c r="G36" s="307"/>
      <c r="H36" s="308"/>
      <c r="I36" s="291"/>
      <c r="J36" s="306"/>
      <c r="K36" s="307"/>
      <c r="L36" s="308"/>
      <c r="M36" s="309"/>
      <c r="N36" s="306"/>
      <c r="O36" s="310"/>
      <c r="P36" s="311"/>
      <c r="Q36" s="458">
        <f t="shared" si="0"/>
        <v>2</v>
      </c>
    </row>
    <row r="37" spans="1:17" ht="23.25" customHeight="1">
      <c r="A37" s="290">
        <v>34</v>
      </c>
      <c r="B37" s="308" t="s">
        <v>1515</v>
      </c>
      <c r="C37" s="457">
        <v>22</v>
      </c>
      <c r="D37" s="290">
        <v>2</v>
      </c>
      <c r="E37" s="312"/>
      <c r="F37" s="311"/>
      <c r="G37" s="313"/>
      <c r="H37" s="314"/>
      <c r="I37" s="312"/>
      <c r="J37" s="311"/>
      <c r="K37" s="313">
        <v>10</v>
      </c>
      <c r="L37" s="314">
        <v>2</v>
      </c>
      <c r="M37" s="310"/>
      <c r="N37" s="311"/>
      <c r="O37" s="309"/>
      <c r="P37" s="306"/>
      <c r="Q37" s="458">
        <f t="shared" si="0"/>
        <v>4</v>
      </c>
    </row>
    <row r="38" spans="1:17" ht="18" customHeight="1">
      <c r="A38" s="290">
        <v>35</v>
      </c>
      <c r="B38" s="308" t="s">
        <v>1516</v>
      </c>
      <c r="C38" s="457">
        <v>15</v>
      </c>
      <c r="D38" s="290">
        <v>2</v>
      </c>
      <c r="E38" s="291"/>
      <c r="F38" s="306"/>
      <c r="G38" s="307"/>
      <c r="H38" s="308"/>
      <c r="I38" s="291"/>
      <c r="J38" s="306"/>
      <c r="K38" s="307"/>
      <c r="L38" s="308"/>
      <c r="M38" s="309"/>
      <c r="N38" s="306"/>
      <c r="O38" s="309"/>
      <c r="P38" s="306"/>
      <c r="Q38" s="458">
        <f t="shared" si="0"/>
        <v>2</v>
      </c>
    </row>
    <row r="39" spans="1:17" ht="18" customHeight="1">
      <c r="A39" s="290">
        <v>36</v>
      </c>
      <c r="B39" s="308" t="s">
        <v>2003</v>
      </c>
      <c r="C39" s="457"/>
      <c r="D39" s="315"/>
      <c r="E39" s="291"/>
      <c r="F39" s="306"/>
      <c r="G39" s="307"/>
      <c r="H39" s="308"/>
      <c r="I39" s="291"/>
      <c r="J39" s="306"/>
      <c r="K39" s="307">
        <v>17</v>
      </c>
      <c r="L39" s="308">
        <v>2</v>
      </c>
      <c r="M39" s="309"/>
      <c r="N39" s="306"/>
      <c r="O39" s="309"/>
      <c r="P39" s="306"/>
      <c r="Q39" s="458">
        <f t="shared" si="0"/>
        <v>2</v>
      </c>
    </row>
    <row r="40" spans="1:17" ht="18" customHeight="1">
      <c r="A40" s="290">
        <v>37</v>
      </c>
      <c r="B40" s="308" t="s">
        <v>1517</v>
      </c>
      <c r="C40" s="457"/>
      <c r="D40" s="290"/>
      <c r="E40" s="291"/>
      <c r="F40" s="306"/>
      <c r="G40" s="307"/>
      <c r="H40" s="308"/>
      <c r="I40" s="291"/>
      <c r="J40" s="306"/>
      <c r="K40" s="307">
        <v>14</v>
      </c>
      <c r="L40" s="308">
        <v>2</v>
      </c>
      <c r="M40" s="309"/>
      <c r="N40" s="306"/>
      <c r="O40" s="309"/>
      <c r="P40" s="306"/>
      <c r="Q40" s="458">
        <f t="shared" si="0"/>
        <v>2</v>
      </c>
    </row>
    <row r="41" spans="1:17" ht="18" customHeight="1">
      <c r="A41" s="290">
        <v>38</v>
      </c>
      <c r="B41" s="308" t="s">
        <v>1518</v>
      </c>
      <c r="C41" s="457"/>
      <c r="D41" s="290"/>
      <c r="E41" s="291"/>
      <c r="F41" s="306"/>
      <c r="G41" s="307"/>
      <c r="H41" s="308"/>
      <c r="I41" s="291"/>
      <c r="J41" s="306"/>
      <c r="K41" s="307">
        <v>11</v>
      </c>
      <c r="L41" s="308">
        <v>2</v>
      </c>
      <c r="M41" s="309"/>
      <c r="N41" s="306"/>
      <c r="O41" s="309"/>
      <c r="P41" s="306"/>
      <c r="Q41" s="458">
        <f t="shared" si="0"/>
        <v>2</v>
      </c>
    </row>
    <row r="42" spans="1:17" ht="18" customHeight="1">
      <c r="A42" s="290">
        <v>39</v>
      </c>
      <c r="B42" s="308" t="s">
        <v>1519</v>
      </c>
      <c r="C42" s="457"/>
      <c r="D42" s="290"/>
      <c r="E42" s="291"/>
      <c r="F42" s="306"/>
      <c r="G42" s="307"/>
      <c r="H42" s="308"/>
      <c r="I42" s="291"/>
      <c r="J42" s="306"/>
      <c r="K42" s="307">
        <v>9</v>
      </c>
      <c r="L42" s="308">
        <v>2</v>
      </c>
      <c r="M42" s="309"/>
      <c r="N42" s="306"/>
      <c r="O42" s="309"/>
      <c r="P42" s="306"/>
      <c r="Q42" s="458">
        <f t="shared" si="0"/>
        <v>2</v>
      </c>
    </row>
    <row r="43" spans="1:17" ht="18" customHeight="1">
      <c r="A43" s="290">
        <v>40</v>
      </c>
      <c r="B43" s="308" t="s">
        <v>1520</v>
      </c>
      <c r="C43" s="457"/>
      <c r="D43" s="290"/>
      <c r="E43" s="291"/>
      <c r="F43" s="306"/>
      <c r="G43" s="307"/>
      <c r="H43" s="308"/>
      <c r="I43" s="291"/>
      <c r="J43" s="306"/>
      <c r="K43" s="307">
        <v>15</v>
      </c>
      <c r="L43" s="308">
        <v>2</v>
      </c>
      <c r="M43" s="309"/>
      <c r="N43" s="306"/>
      <c r="O43" s="309"/>
      <c r="P43" s="306"/>
      <c r="Q43" s="458">
        <f t="shared" si="0"/>
        <v>2</v>
      </c>
    </row>
    <row r="44" spans="1:17" ht="18" customHeight="1">
      <c r="A44" s="290">
        <v>41</v>
      </c>
      <c r="B44" s="308" t="s">
        <v>1521</v>
      </c>
      <c r="C44" s="457"/>
      <c r="D44" s="290"/>
      <c r="E44" s="291"/>
      <c r="F44" s="306"/>
      <c r="G44" s="307"/>
      <c r="H44" s="308"/>
      <c r="I44" s="291"/>
      <c r="J44" s="306"/>
      <c r="K44" s="307">
        <v>11</v>
      </c>
      <c r="L44" s="308">
        <v>2</v>
      </c>
      <c r="M44" s="309"/>
      <c r="N44" s="306"/>
      <c r="O44" s="309"/>
      <c r="P44" s="306"/>
      <c r="Q44" s="458">
        <f t="shared" si="0"/>
        <v>2</v>
      </c>
    </row>
    <row r="45" spans="1:17" ht="18" customHeight="1">
      <c r="A45" s="290">
        <v>42</v>
      </c>
      <c r="B45" s="308" t="s">
        <v>1522</v>
      </c>
      <c r="C45" s="457"/>
      <c r="D45" s="290"/>
      <c r="E45" s="291"/>
      <c r="F45" s="306"/>
      <c r="G45" s="307"/>
      <c r="H45" s="308"/>
      <c r="I45" s="291"/>
      <c r="J45" s="306"/>
      <c r="K45" s="307">
        <v>9</v>
      </c>
      <c r="L45" s="308">
        <v>2</v>
      </c>
      <c r="M45" s="309"/>
      <c r="N45" s="306"/>
      <c r="O45" s="309"/>
      <c r="P45" s="306"/>
      <c r="Q45" s="458">
        <f t="shared" si="0"/>
        <v>2</v>
      </c>
    </row>
    <row r="46" spans="1:17" ht="18" customHeight="1">
      <c r="A46" s="290">
        <v>43</v>
      </c>
      <c r="B46" s="308" t="s">
        <v>1523</v>
      </c>
      <c r="C46" s="457"/>
      <c r="D46" s="290"/>
      <c r="E46" s="291"/>
      <c r="F46" s="306"/>
      <c r="G46" s="307"/>
      <c r="H46" s="308"/>
      <c r="I46" s="291"/>
      <c r="J46" s="306"/>
      <c r="K46" s="307">
        <v>9</v>
      </c>
      <c r="L46" s="308">
        <v>2</v>
      </c>
      <c r="M46" s="309"/>
      <c r="N46" s="306"/>
      <c r="O46" s="309"/>
      <c r="P46" s="306"/>
      <c r="Q46" s="458">
        <f t="shared" si="0"/>
        <v>2</v>
      </c>
    </row>
    <row r="47" spans="1:17" ht="18" customHeight="1">
      <c r="A47" s="290"/>
      <c r="B47" s="308" t="s">
        <v>1524</v>
      </c>
      <c r="C47" s="457"/>
      <c r="D47" s="290"/>
      <c r="E47" s="291"/>
      <c r="F47" s="306"/>
      <c r="G47" s="307"/>
      <c r="H47" s="308"/>
      <c r="I47" s="291"/>
      <c r="J47" s="306"/>
      <c r="K47" s="307">
        <v>14</v>
      </c>
      <c r="L47" s="308">
        <v>2</v>
      </c>
      <c r="M47" s="309"/>
      <c r="N47" s="306"/>
      <c r="O47" s="309"/>
      <c r="P47" s="306"/>
      <c r="Q47" s="458">
        <f t="shared" si="0"/>
        <v>2</v>
      </c>
    </row>
    <row r="48" spans="1:17" ht="18" customHeight="1">
      <c r="A48" s="290"/>
      <c r="B48" s="308" t="s">
        <v>1525</v>
      </c>
      <c r="C48" s="457"/>
      <c r="D48" s="290"/>
      <c r="E48" s="291"/>
      <c r="F48" s="306"/>
      <c r="G48" s="307"/>
      <c r="H48" s="308"/>
      <c r="I48" s="291"/>
      <c r="J48" s="306"/>
      <c r="K48" s="307">
        <v>13</v>
      </c>
      <c r="L48" s="308">
        <v>2</v>
      </c>
      <c r="M48" s="309"/>
      <c r="N48" s="306"/>
      <c r="O48" s="309"/>
      <c r="P48" s="306"/>
      <c r="Q48" s="458">
        <f t="shared" si="0"/>
        <v>2</v>
      </c>
    </row>
    <row r="49" spans="1:17" ht="18" customHeight="1">
      <c r="A49" s="290"/>
      <c r="B49" s="308" t="s">
        <v>1526</v>
      </c>
      <c r="C49" s="457"/>
      <c r="D49" s="290"/>
      <c r="E49" s="291"/>
      <c r="F49" s="306"/>
      <c r="G49" s="307"/>
      <c r="H49" s="308"/>
      <c r="I49" s="291"/>
      <c r="J49" s="306"/>
      <c r="K49" s="307">
        <v>13</v>
      </c>
      <c r="L49" s="308">
        <v>2</v>
      </c>
      <c r="M49" s="309"/>
      <c r="N49" s="306"/>
      <c r="O49" s="310"/>
      <c r="P49" s="311"/>
      <c r="Q49" s="458">
        <f t="shared" si="0"/>
        <v>2</v>
      </c>
    </row>
    <row r="50" spans="1:17" ht="18" customHeight="1">
      <c r="A50" s="290"/>
      <c r="B50" s="308"/>
      <c r="C50" s="457"/>
      <c r="D50" s="290"/>
      <c r="E50" s="291"/>
      <c r="F50" s="306"/>
      <c r="G50" s="307"/>
      <c r="H50" s="308"/>
      <c r="I50" s="291"/>
      <c r="J50" s="306"/>
      <c r="K50" s="307"/>
      <c r="L50" s="308"/>
      <c r="M50" s="309"/>
      <c r="N50" s="306"/>
      <c r="O50" s="309"/>
      <c r="P50" s="306"/>
      <c r="Q50" s="458">
        <f t="shared" si="0"/>
        <v>0</v>
      </c>
    </row>
    <row r="51" spans="1:17" ht="18" customHeight="1">
      <c r="A51" s="290"/>
      <c r="B51" s="308"/>
      <c r="C51" s="457"/>
      <c r="D51" s="290"/>
      <c r="E51" s="291"/>
      <c r="F51" s="306"/>
      <c r="G51" s="307"/>
      <c r="H51" s="308"/>
      <c r="I51" s="291"/>
      <c r="J51" s="306"/>
      <c r="K51" s="307"/>
      <c r="L51" s="308"/>
      <c r="M51" s="309"/>
      <c r="N51" s="306"/>
      <c r="O51" s="309"/>
      <c r="P51" s="306"/>
      <c r="Q51" s="458">
        <f t="shared" si="0"/>
        <v>0</v>
      </c>
    </row>
    <row r="52" spans="1:17" ht="18" customHeight="1" thickBot="1">
      <c r="A52" s="316"/>
      <c r="B52" s="314"/>
      <c r="C52" s="459"/>
      <c r="D52" s="317"/>
      <c r="E52" s="312"/>
      <c r="F52" s="311"/>
      <c r="G52" s="313"/>
      <c r="H52" s="314"/>
      <c r="I52" s="312"/>
      <c r="J52" s="311"/>
      <c r="K52" s="313"/>
      <c r="L52" s="314"/>
      <c r="M52" s="310"/>
      <c r="N52" s="311"/>
      <c r="O52" s="310"/>
      <c r="P52" s="311"/>
      <c r="Q52" s="458">
        <f t="shared" si="0"/>
        <v>0</v>
      </c>
    </row>
    <row r="53" spans="1:17" ht="18" customHeight="1" thickBot="1">
      <c r="A53" s="2065"/>
      <c r="B53" s="2066"/>
      <c r="C53" s="460">
        <f>SUM(C6:C52)</f>
        <v>536</v>
      </c>
      <c r="D53" s="460">
        <f>SUM(D6:D52)</f>
        <v>64</v>
      </c>
      <c r="E53" s="460">
        <f t="shared" ref="E53:Q53" si="1">SUM(E6:E52)</f>
        <v>0</v>
      </c>
      <c r="F53" s="460">
        <f t="shared" si="1"/>
        <v>0</v>
      </c>
      <c r="G53" s="460">
        <f t="shared" si="1"/>
        <v>0</v>
      </c>
      <c r="H53" s="460">
        <f t="shared" si="1"/>
        <v>0</v>
      </c>
      <c r="I53" s="460">
        <f t="shared" si="1"/>
        <v>0</v>
      </c>
      <c r="J53" s="460">
        <f t="shared" si="1"/>
        <v>0</v>
      </c>
      <c r="K53" s="460">
        <f t="shared" si="1"/>
        <v>189</v>
      </c>
      <c r="L53" s="460">
        <f t="shared" si="1"/>
        <v>32</v>
      </c>
      <c r="M53" s="460">
        <f t="shared" si="1"/>
        <v>0</v>
      </c>
      <c r="N53" s="460">
        <f t="shared" si="1"/>
        <v>0</v>
      </c>
      <c r="O53" s="460">
        <f t="shared" si="1"/>
        <v>0</v>
      </c>
      <c r="P53" s="460">
        <f t="shared" si="1"/>
        <v>0</v>
      </c>
      <c r="Q53" s="461">
        <f t="shared" si="1"/>
        <v>96</v>
      </c>
    </row>
  </sheetData>
  <mergeCells count="12">
    <mergeCell ref="Q3:Q4"/>
    <mergeCell ref="A53:B53"/>
    <mergeCell ref="A1:Q2"/>
    <mergeCell ref="A3:A4"/>
    <mergeCell ref="B3:B4"/>
    <mergeCell ref="C3:D3"/>
    <mergeCell ref="E3:F3"/>
    <mergeCell ref="G3:H3"/>
    <mergeCell ref="I3:J3"/>
    <mergeCell ref="K3:L3"/>
    <mergeCell ref="M3:N3"/>
    <mergeCell ref="O3:P3"/>
  </mergeCells>
  <printOptions horizontalCentered="1"/>
  <pageMargins left="0.25" right="0.25" top="0.75" bottom="0.75" header="0.3" footer="0.3"/>
  <pageSetup paperSize="9" scale="95" orientation="portrait" r:id="rId1"/>
  <headerFooter alignWithMargins="0"/>
  <ignoredErrors>
    <ignoredError sqref="C53 E53:P53" formulaRange="1"/>
  </ignoredErrors>
</worksheet>
</file>

<file path=xl/worksheets/sheet45.xml><?xml version="1.0" encoding="utf-8"?>
<worksheet xmlns="http://schemas.openxmlformats.org/spreadsheetml/2006/main" xmlns:r="http://schemas.openxmlformats.org/officeDocument/2006/relationships">
  <dimension ref="A1:E57"/>
  <sheetViews>
    <sheetView showZeros="0" topLeftCell="A10" workbookViewId="0">
      <selection activeCell="G7" sqref="G7"/>
    </sheetView>
  </sheetViews>
  <sheetFormatPr defaultColWidth="11.44140625" defaultRowHeight="18" customHeight="1"/>
  <cols>
    <col min="1" max="1" width="4.77734375" style="244" customWidth="1"/>
    <col min="2" max="2" width="14.44140625" style="243" customWidth="1"/>
    <col min="3" max="3" width="38" style="243" customWidth="1"/>
    <col min="4" max="4" width="48" style="243" customWidth="1"/>
    <col min="5" max="5" width="8.6640625" style="243" customWidth="1"/>
    <col min="6" max="242" width="11.44140625" style="243"/>
    <col min="243" max="243" width="3.77734375" style="243" customWidth="1"/>
    <col min="244" max="244" width="18.33203125" style="243" customWidth="1"/>
    <col min="245" max="251" width="6.33203125" style="243" customWidth="1"/>
    <col min="252" max="252" width="8.44140625" style="243" customWidth="1"/>
    <col min="253" max="258" width="6.33203125" style="243" customWidth="1"/>
    <col min="259" max="259" width="6.77734375" style="243" customWidth="1"/>
    <col min="260" max="498" width="11.44140625" style="243"/>
    <col min="499" max="499" width="3.77734375" style="243" customWidth="1"/>
    <col min="500" max="500" width="18.33203125" style="243" customWidth="1"/>
    <col min="501" max="507" width="6.33203125" style="243" customWidth="1"/>
    <col min="508" max="508" width="8.44140625" style="243" customWidth="1"/>
    <col min="509" max="514" width="6.33203125" style="243" customWidth="1"/>
    <col min="515" max="515" width="6.77734375" style="243" customWidth="1"/>
    <col min="516" max="754" width="11.44140625" style="243"/>
    <col min="755" max="755" width="3.77734375" style="243" customWidth="1"/>
    <col min="756" max="756" width="18.33203125" style="243" customWidth="1"/>
    <col min="757" max="763" width="6.33203125" style="243" customWidth="1"/>
    <col min="764" max="764" width="8.44140625" style="243" customWidth="1"/>
    <col min="765" max="770" width="6.33203125" style="243" customWidth="1"/>
    <col min="771" max="771" width="6.77734375" style="243" customWidth="1"/>
    <col min="772" max="1010" width="11.44140625" style="243"/>
    <col min="1011" max="1011" width="3.77734375" style="243" customWidth="1"/>
    <col min="1012" max="1012" width="18.33203125" style="243" customWidth="1"/>
    <col min="1013" max="1019" width="6.33203125" style="243" customWidth="1"/>
    <col min="1020" max="1020" width="8.44140625" style="243" customWidth="1"/>
    <col min="1021" max="1026" width="6.33203125" style="243" customWidth="1"/>
    <col min="1027" max="1027" width="6.77734375" style="243" customWidth="1"/>
    <col min="1028" max="1266" width="11.44140625" style="243"/>
    <col min="1267" max="1267" width="3.77734375" style="243" customWidth="1"/>
    <col min="1268" max="1268" width="18.33203125" style="243" customWidth="1"/>
    <col min="1269" max="1275" width="6.33203125" style="243" customWidth="1"/>
    <col min="1276" max="1276" width="8.44140625" style="243" customWidth="1"/>
    <col min="1277" max="1282" width="6.33203125" style="243" customWidth="1"/>
    <col min="1283" max="1283" width="6.77734375" style="243" customWidth="1"/>
    <col min="1284" max="1522" width="11.44140625" style="243"/>
    <col min="1523" max="1523" width="3.77734375" style="243" customWidth="1"/>
    <col min="1524" max="1524" width="18.33203125" style="243" customWidth="1"/>
    <col min="1525" max="1531" width="6.33203125" style="243" customWidth="1"/>
    <col min="1532" max="1532" width="8.44140625" style="243" customWidth="1"/>
    <col min="1533" max="1538" width="6.33203125" style="243" customWidth="1"/>
    <col min="1539" max="1539" width="6.77734375" style="243" customWidth="1"/>
    <col min="1540" max="1778" width="11.44140625" style="243"/>
    <col min="1779" max="1779" width="3.77734375" style="243" customWidth="1"/>
    <col min="1780" max="1780" width="18.33203125" style="243" customWidth="1"/>
    <col min="1781" max="1787" width="6.33203125" style="243" customWidth="1"/>
    <col min="1788" max="1788" width="8.44140625" style="243" customWidth="1"/>
    <col min="1789" max="1794" width="6.33203125" style="243" customWidth="1"/>
    <col min="1795" max="1795" width="6.77734375" style="243" customWidth="1"/>
    <col min="1796" max="2034" width="11.44140625" style="243"/>
    <col min="2035" max="2035" width="3.77734375" style="243" customWidth="1"/>
    <col min="2036" max="2036" width="18.33203125" style="243" customWidth="1"/>
    <col min="2037" max="2043" width="6.33203125" style="243" customWidth="1"/>
    <col min="2044" max="2044" width="8.44140625" style="243" customWidth="1"/>
    <col min="2045" max="2050" width="6.33203125" style="243" customWidth="1"/>
    <col min="2051" max="2051" width="6.77734375" style="243" customWidth="1"/>
    <col min="2052" max="2290" width="11.44140625" style="243"/>
    <col min="2291" max="2291" width="3.77734375" style="243" customWidth="1"/>
    <col min="2292" max="2292" width="18.33203125" style="243" customWidth="1"/>
    <col min="2293" max="2299" width="6.33203125" style="243" customWidth="1"/>
    <col min="2300" max="2300" width="8.44140625" style="243" customWidth="1"/>
    <col min="2301" max="2306" width="6.33203125" style="243" customWidth="1"/>
    <col min="2307" max="2307" width="6.77734375" style="243" customWidth="1"/>
    <col min="2308" max="2546" width="11.44140625" style="243"/>
    <col min="2547" max="2547" width="3.77734375" style="243" customWidth="1"/>
    <col min="2548" max="2548" width="18.33203125" style="243" customWidth="1"/>
    <col min="2549" max="2555" width="6.33203125" style="243" customWidth="1"/>
    <col min="2556" max="2556" width="8.44140625" style="243" customWidth="1"/>
    <col min="2557" max="2562" width="6.33203125" style="243" customWidth="1"/>
    <col min="2563" max="2563" width="6.77734375" style="243" customWidth="1"/>
    <col min="2564" max="2802" width="11.44140625" style="243"/>
    <col min="2803" max="2803" width="3.77734375" style="243" customWidth="1"/>
    <col min="2804" max="2804" width="18.33203125" style="243" customWidth="1"/>
    <col min="2805" max="2811" width="6.33203125" style="243" customWidth="1"/>
    <col min="2812" max="2812" width="8.44140625" style="243" customWidth="1"/>
    <col min="2813" max="2818" width="6.33203125" style="243" customWidth="1"/>
    <col min="2819" max="2819" width="6.77734375" style="243" customWidth="1"/>
    <col min="2820" max="3058" width="11.44140625" style="243"/>
    <col min="3059" max="3059" width="3.77734375" style="243" customWidth="1"/>
    <col min="3060" max="3060" width="18.33203125" style="243" customWidth="1"/>
    <col min="3061" max="3067" width="6.33203125" style="243" customWidth="1"/>
    <col min="3068" max="3068" width="8.44140625" style="243" customWidth="1"/>
    <col min="3069" max="3074" width="6.33203125" style="243" customWidth="1"/>
    <col min="3075" max="3075" width="6.77734375" style="243" customWidth="1"/>
    <col min="3076" max="3314" width="11.44140625" style="243"/>
    <col min="3315" max="3315" width="3.77734375" style="243" customWidth="1"/>
    <col min="3316" max="3316" width="18.33203125" style="243" customWidth="1"/>
    <col min="3317" max="3323" width="6.33203125" style="243" customWidth="1"/>
    <col min="3324" max="3324" width="8.44140625" style="243" customWidth="1"/>
    <col min="3325" max="3330" width="6.33203125" style="243" customWidth="1"/>
    <col min="3331" max="3331" width="6.77734375" style="243" customWidth="1"/>
    <col min="3332" max="3570" width="11.44140625" style="243"/>
    <col min="3571" max="3571" width="3.77734375" style="243" customWidth="1"/>
    <col min="3572" max="3572" width="18.33203125" style="243" customWidth="1"/>
    <col min="3573" max="3579" width="6.33203125" style="243" customWidth="1"/>
    <col min="3580" max="3580" width="8.44140625" style="243" customWidth="1"/>
    <col min="3581" max="3586" width="6.33203125" style="243" customWidth="1"/>
    <col min="3587" max="3587" width="6.77734375" style="243" customWidth="1"/>
    <col min="3588" max="3826" width="11.44140625" style="243"/>
    <col min="3827" max="3827" width="3.77734375" style="243" customWidth="1"/>
    <col min="3828" max="3828" width="18.33203125" style="243" customWidth="1"/>
    <col min="3829" max="3835" width="6.33203125" style="243" customWidth="1"/>
    <col min="3836" max="3836" width="8.44140625" style="243" customWidth="1"/>
    <col min="3837" max="3842" width="6.33203125" style="243" customWidth="1"/>
    <col min="3843" max="3843" width="6.77734375" style="243" customWidth="1"/>
    <col min="3844" max="4082" width="11.44140625" style="243"/>
    <col min="4083" max="4083" width="3.77734375" style="243" customWidth="1"/>
    <col min="4084" max="4084" width="18.33203125" style="243" customWidth="1"/>
    <col min="4085" max="4091" width="6.33203125" style="243" customWidth="1"/>
    <col min="4092" max="4092" width="8.44140625" style="243" customWidth="1"/>
    <col min="4093" max="4098" width="6.33203125" style="243" customWidth="1"/>
    <col min="4099" max="4099" width="6.77734375" style="243" customWidth="1"/>
    <col min="4100" max="4338" width="11.44140625" style="243"/>
    <col min="4339" max="4339" width="3.77734375" style="243" customWidth="1"/>
    <col min="4340" max="4340" width="18.33203125" style="243" customWidth="1"/>
    <col min="4341" max="4347" width="6.33203125" style="243" customWidth="1"/>
    <col min="4348" max="4348" width="8.44140625" style="243" customWidth="1"/>
    <col min="4349" max="4354" width="6.33203125" style="243" customWidth="1"/>
    <col min="4355" max="4355" width="6.77734375" style="243" customWidth="1"/>
    <col min="4356" max="4594" width="11.44140625" style="243"/>
    <col min="4595" max="4595" width="3.77734375" style="243" customWidth="1"/>
    <col min="4596" max="4596" width="18.33203125" style="243" customWidth="1"/>
    <col min="4597" max="4603" width="6.33203125" style="243" customWidth="1"/>
    <col min="4604" max="4604" width="8.44140625" style="243" customWidth="1"/>
    <col min="4605" max="4610" width="6.33203125" style="243" customWidth="1"/>
    <col min="4611" max="4611" width="6.77734375" style="243" customWidth="1"/>
    <col min="4612" max="4850" width="11.44140625" style="243"/>
    <col min="4851" max="4851" width="3.77734375" style="243" customWidth="1"/>
    <col min="4852" max="4852" width="18.33203125" style="243" customWidth="1"/>
    <col min="4853" max="4859" width="6.33203125" style="243" customWidth="1"/>
    <col min="4860" max="4860" width="8.44140625" style="243" customWidth="1"/>
    <col min="4861" max="4866" width="6.33203125" style="243" customWidth="1"/>
    <col min="4867" max="4867" width="6.77734375" style="243" customWidth="1"/>
    <col min="4868" max="5106" width="11.44140625" style="243"/>
    <col min="5107" max="5107" width="3.77734375" style="243" customWidth="1"/>
    <col min="5108" max="5108" width="18.33203125" style="243" customWidth="1"/>
    <col min="5109" max="5115" width="6.33203125" style="243" customWidth="1"/>
    <col min="5116" max="5116" width="8.44140625" style="243" customWidth="1"/>
    <col min="5117" max="5122" width="6.33203125" style="243" customWidth="1"/>
    <col min="5123" max="5123" width="6.77734375" style="243" customWidth="1"/>
    <col min="5124" max="5362" width="11.44140625" style="243"/>
    <col min="5363" max="5363" width="3.77734375" style="243" customWidth="1"/>
    <col min="5364" max="5364" width="18.33203125" style="243" customWidth="1"/>
    <col min="5365" max="5371" width="6.33203125" style="243" customWidth="1"/>
    <col min="5372" max="5372" width="8.44140625" style="243" customWidth="1"/>
    <col min="5373" max="5378" width="6.33203125" style="243" customWidth="1"/>
    <col min="5379" max="5379" width="6.77734375" style="243" customWidth="1"/>
    <col min="5380" max="5618" width="11.44140625" style="243"/>
    <col min="5619" max="5619" width="3.77734375" style="243" customWidth="1"/>
    <col min="5620" max="5620" width="18.33203125" style="243" customWidth="1"/>
    <col min="5621" max="5627" width="6.33203125" style="243" customWidth="1"/>
    <col min="5628" max="5628" width="8.44140625" style="243" customWidth="1"/>
    <col min="5629" max="5634" width="6.33203125" style="243" customWidth="1"/>
    <col min="5635" max="5635" width="6.77734375" style="243" customWidth="1"/>
    <col min="5636" max="5874" width="11.44140625" style="243"/>
    <col min="5875" max="5875" width="3.77734375" style="243" customWidth="1"/>
    <col min="5876" max="5876" width="18.33203125" style="243" customWidth="1"/>
    <col min="5877" max="5883" width="6.33203125" style="243" customWidth="1"/>
    <col min="5884" max="5884" width="8.44140625" style="243" customWidth="1"/>
    <col min="5885" max="5890" width="6.33203125" style="243" customWidth="1"/>
    <col min="5891" max="5891" width="6.77734375" style="243" customWidth="1"/>
    <col min="5892" max="6130" width="11.44140625" style="243"/>
    <col min="6131" max="6131" width="3.77734375" style="243" customWidth="1"/>
    <col min="6132" max="6132" width="18.33203125" style="243" customWidth="1"/>
    <col min="6133" max="6139" width="6.33203125" style="243" customWidth="1"/>
    <col min="6140" max="6140" width="8.44140625" style="243" customWidth="1"/>
    <col min="6141" max="6146" width="6.33203125" style="243" customWidth="1"/>
    <col min="6147" max="6147" width="6.77734375" style="243" customWidth="1"/>
    <col min="6148" max="6386" width="11.44140625" style="243"/>
    <col min="6387" max="6387" width="3.77734375" style="243" customWidth="1"/>
    <col min="6388" max="6388" width="18.33203125" style="243" customWidth="1"/>
    <col min="6389" max="6395" width="6.33203125" style="243" customWidth="1"/>
    <col min="6396" max="6396" width="8.44140625" style="243" customWidth="1"/>
    <col min="6397" max="6402" width="6.33203125" style="243" customWidth="1"/>
    <col min="6403" max="6403" width="6.77734375" style="243" customWidth="1"/>
    <col min="6404" max="6642" width="11.44140625" style="243"/>
    <col min="6643" max="6643" width="3.77734375" style="243" customWidth="1"/>
    <col min="6644" max="6644" width="18.33203125" style="243" customWidth="1"/>
    <col min="6645" max="6651" width="6.33203125" style="243" customWidth="1"/>
    <col min="6652" max="6652" width="8.44140625" style="243" customWidth="1"/>
    <col min="6653" max="6658" width="6.33203125" style="243" customWidth="1"/>
    <col min="6659" max="6659" width="6.77734375" style="243" customWidth="1"/>
    <col min="6660" max="6898" width="11.44140625" style="243"/>
    <col min="6899" max="6899" width="3.77734375" style="243" customWidth="1"/>
    <col min="6900" max="6900" width="18.33203125" style="243" customWidth="1"/>
    <col min="6901" max="6907" width="6.33203125" style="243" customWidth="1"/>
    <col min="6908" max="6908" width="8.44140625" style="243" customWidth="1"/>
    <col min="6909" max="6914" width="6.33203125" style="243" customWidth="1"/>
    <col min="6915" max="6915" width="6.77734375" style="243" customWidth="1"/>
    <col min="6916" max="7154" width="11.44140625" style="243"/>
    <col min="7155" max="7155" width="3.77734375" style="243" customWidth="1"/>
    <col min="7156" max="7156" width="18.33203125" style="243" customWidth="1"/>
    <col min="7157" max="7163" width="6.33203125" style="243" customWidth="1"/>
    <col min="7164" max="7164" width="8.44140625" style="243" customWidth="1"/>
    <col min="7165" max="7170" width="6.33203125" style="243" customWidth="1"/>
    <col min="7171" max="7171" width="6.77734375" style="243" customWidth="1"/>
    <col min="7172" max="7410" width="11.44140625" style="243"/>
    <col min="7411" max="7411" width="3.77734375" style="243" customWidth="1"/>
    <col min="7412" max="7412" width="18.33203125" style="243" customWidth="1"/>
    <col min="7413" max="7419" width="6.33203125" style="243" customWidth="1"/>
    <col min="7420" max="7420" width="8.44140625" style="243" customWidth="1"/>
    <col min="7421" max="7426" width="6.33203125" style="243" customWidth="1"/>
    <col min="7427" max="7427" width="6.77734375" style="243" customWidth="1"/>
    <col min="7428" max="7666" width="11.44140625" style="243"/>
    <col min="7667" max="7667" width="3.77734375" style="243" customWidth="1"/>
    <col min="7668" max="7668" width="18.33203125" style="243" customWidth="1"/>
    <col min="7669" max="7675" width="6.33203125" style="243" customWidth="1"/>
    <col min="7676" max="7676" width="8.44140625" style="243" customWidth="1"/>
    <col min="7677" max="7682" width="6.33203125" style="243" customWidth="1"/>
    <col min="7683" max="7683" width="6.77734375" style="243" customWidth="1"/>
    <col min="7684" max="7922" width="11.44140625" style="243"/>
    <col min="7923" max="7923" width="3.77734375" style="243" customWidth="1"/>
    <col min="7924" max="7924" width="18.33203125" style="243" customWidth="1"/>
    <col min="7925" max="7931" width="6.33203125" style="243" customWidth="1"/>
    <col min="7932" max="7932" width="8.44140625" style="243" customWidth="1"/>
    <col min="7933" max="7938" width="6.33203125" style="243" customWidth="1"/>
    <col min="7939" max="7939" width="6.77734375" style="243" customWidth="1"/>
    <col min="7940" max="8178" width="11.44140625" style="243"/>
    <col min="8179" max="8179" width="3.77734375" style="243" customWidth="1"/>
    <col min="8180" max="8180" width="18.33203125" style="243" customWidth="1"/>
    <col min="8181" max="8187" width="6.33203125" style="243" customWidth="1"/>
    <col min="8188" max="8188" width="8.44140625" style="243" customWidth="1"/>
    <col min="8189" max="8194" width="6.33203125" style="243" customWidth="1"/>
    <col min="8195" max="8195" width="6.77734375" style="243" customWidth="1"/>
    <col min="8196" max="8434" width="11.44140625" style="243"/>
    <col min="8435" max="8435" width="3.77734375" style="243" customWidth="1"/>
    <col min="8436" max="8436" width="18.33203125" style="243" customWidth="1"/>
    <col min="8437" max="8443" width="6.33203125" style="243" customWidth="1"/>
    <col min="8444" max="8444" width="8.44140625" style="243" customWidth="1"/>
    <col min="8445" max="8450" width="6.33203125" style="243" customWidth="1"/>
    <col min="8451" max="8451" width="6.77734375" style="243" customWidth="1"/>
    <col min="8452" max="8690" width="11.44140625" style="243"/>
    <col min="8691" max="8691" width="3.77734375" style="243" customWidth="1"/>
    <col min="8692" max="8692" width="18.33203125" style="243" customWidth="1"/>
    <col min="8693" max="8699" width="6.33203125" style="243" customWidth="1"/>
    <col min="8700" max="8700" width="8.44140625" style="243" customWidth="1"/>
    <col min="8701" max="8706" width="6.33203125" style="243" customWidth="1"/>
    <col min="8707" max="8707" width="6.77734375" style="243" customWidth="1"/>
    <col min="8708" max="8946" width="11.44140625" style="243"/>
    <col min="8947" max="8947" width="3.77734375" style="243" customWidth="1"/>
    <col min="8948" max="8948" width="18.33203125" style="243" customWidth="1"/>
    <col min="8949" max="8955" width="6.33203125" style="243" customWidth="1"/>
    <col min="8956" max="8956" width="8.44140625" style="243" customWidth="1"/>
    <col min="8957" max="8962" width="6.33203125" style="243" customWidth="1"/>
    <col min="8963" max="8963" width="6.77734375" style="243" customWidth="1"/>
    <col min="8964" max="9202" width="11.44140625" style="243"/>
    <col min="9203" max="9203" width="3.77734375" style="243" customWidth="1"/>
    <col min="9204" max="9204" width="18.33203125" style="243" customWidth="1"/>
    <col min="9205" max="9211" width="6.33203125" style="243" customWidth="1"/>
    <col min="9212" max="9212" width="8.44140625" style="243" customWidth="1"/>
    <col min="9213" max="9218" width="6.33203125" style="243" customWidth="1"/>
    <col min="9219" max="9219" width="6.77734375" style="243" customWidth="1"/>
    <col min="9220" max="9458" width="11.44140625" style="243"/>
    <col min="9459" max="9459" width="3.77734375" style="243" customWidth="1"/>
    <col min="9460" max="9460" width="18.33203125" style="243" customWidth="1"/>
    <col min="9461" max="9467" width="6.33203125" style="243" customWidth="1"/>
    <col min="9468" max="9468" width="8.44140625" style="243" customWidth="1"/>
    <col min="9469" max="9474" width="6.33203125" style="243" customWidth="1"/>
    <col min="9475" max="9475" width="6.77734375" style="243" customWidth="1"/>
    <col min="9476" max="9714" width="11.44140625" style="243"/>
    <col min="9715" max="9715" width="3.77734375" style="243" customWidth="1"/>
    <col min="9716" max="9716" width="18.33203125" style="243" customWidth="1"/>
    <col min="9717" max="9723" width="6.33203125" style="243" customWidth="1"/>
    <col min="9724" max="9724" width="8.44140625" style="243" customWidth="1"/>
    <col min="9725" max="9730" width="6.33203125" style="243" customWidth="1"/>
    <col min="9731" max="9731" width="6.77734375" style="243" customWidth="1"/>
    <col min="9732" max="9970" width="11.44140625" style="243"/>
    <col min="9971" max="9971" width="3.77734375" style="243" customWidth="1"/>
    <col min="9972" max="9972" width="18.33203125" style="243" customWidth="1"/>
    <col min="9973" max="9979" width="6.33203125" style="243" customWidth="1"/>
    <col min="9980" max="9980" width="8.44140625" style="243" customWidth="1"/>
    <col min="9981" max="9986" width="6.33203125" style="243" customWidth="1"/>
    <col min="9987" max="9987" width="6.77734375" style="243" customWidth="1"/>
    <col min="9988" max="10226" width="11.44140625" style="243"/>
    <col min="10227" max="10227" width="3.77734375" style="243" customWidth="1"/>
    <col min="10228" max="10228" width="18.33203125" style="243" customWidth="1"/>
    <col min="10229" max="10235" width="6.33203125" style="243" customWidth="1"/>
    <col min="10236" max="10236" width="8.44140625" style="243" customWidth="1"/>
    <col min="10237" max="10242" width="6.33203125" style="243" customWidth="1"/>
    <col min="10243" max="10243" width="6.77734375" style="243" customWidth="1"/>
    <col min="10244" max="10482" width="11.44140625" style="243"/>
    <col min="10483" max="10483" width="3.77734375" style="243" customWidth="1"/>
    <col min="10484" max="10484" width="18.33203125" style="243" customWidth="1"/>
    <col min="10485" max="10491" width="6.33203125" style="243" customWidth="1"/>
    <col min="10492" max="10492" width="8.44140625" style="243" customWidth="1"/>
    <col min="10493" max="10498" width="6.33203125" style="243" customWidth="1"/>
    <col min="10499" max="10499" width="6.77734375" style="243" customWidth="1"/>
    <col min="10500" max="10738" width="11.44140625" style="243"/>
    <col min="10739" max="10739" width="3.77734375" style="243" customWidth="1"/>
    <col min="10740" max="10740" width="18.33203125" style="243" customWidth="1"/>
    <col min="10741" max="10747" width="6.33203125" style="243" customWidth="1"/>
    <col min="10748" max="10748" width="8.44140625" style="243" customWidth="1"/>
    <col min="10749" max="10754" width="6.33203125" style="243" customWidth="1"/>
    <col min="10755" max="10755" width="6.77734375" style="243" customWidth="1"/>
    <col min="10756" max="10994" width="11.44140625" style="243"/>
    <col min="10995" max="10995" width="3.77734375" style="243" customWidth="1"/>
    <col min="10996" max="10996" width="18.33203125" style="243" customWidth="1"/>
    <col min="10997" max="11003" width="6.33203125" style="243" customWidth="1"/>
    <col min="11004" max="11004" width="8.44140625" style="243" customWidth="1"/>
    <col min="11005" max="11010" width="6.33203125" style="243" customWidth="1"/>
    <col min="11011" max="11011" width="6.77734375" style="243" customWidth="1"/>
    <col min="11012" max="11250" width="11.44140625" style="243"/>
    <col min="11251" max="11251" width="3.77734375" style="243" customWidth="1"/>
    <col min="11252" max="11252" width="18.33203125" style="243" customWidth="1"/>
    <col min="11253" max="11259" width="6.33203125" style="243" customWidth="1"/>
    <col min="11260" max="11260" width="8.44140625" style="243" customWidth="1"/>
    <col min="11261" max="11266" width="6.33203125" style="243" customWidth="1"/>
    <col min="11267" max="11267" width="6.77734375" style="243" customWidth="1"/>
    <col min="11268" max="11506" width="11.44140625" style="243"/>
    <col min="11507" max="11507" width="3.77734375" style="243" customWidth="1"/>
    <col min="11508" max="11508" width="18.33203125" style="243" customWidth="1"/>
    <col min="11509" max="11515" width="6.33203125" style="243" customWidth="1"/>
    <col min="11516" max="11516" width="8.44140625" style="243" customWidth="1"/>
    <col min="11517" max="11522" width="6.33203125" style="243" customWidth="1"/>
    <col min="11523" max="11523" width="6.77734375" style="243" customWidth="1"/>
    <col min="11524" max="11762" width="11.44140625" style="243"/>
    <col min="11763" max="11763" width="3.77734375" style="243" customWidth="1"/>
    <col min="11764" max="11764" width="18.33203125" style="243" customWidth="1"/>
    <col min="11765" max="11771" width="6.33203125" style="243" customWidth="1"/>
    <col min="11772" max="11772" width="8.44140625" style="243" customWidth="1"/>
    <col min="11773" max="11778" width="6.33203125" style="243" customWidth="1"/>
    <col min="11779" max="11779" width="6.77734375" style="243" customWidth="1"/>
    <col min="11780" max="12018" width="11.44140625" style="243"/>
    <col min="12019" max="12019" width="3.77734375" style="243" customWidth="1"/>
    <col min="12020" max="12020" width="18.33203125" style="243" customWidth="1"/>
    <col min="12021" max="12027" width="6.33203125" style="243" customWidth="1"/>
    <col min="12028" max="12028" width="8.44140625" style="243" customWidth="1"/>
    <col min="12029" max="12034" width="6.33203125" style="243" customWidth="1"/>
    <col min="12035" max="12035" width="6.77734375" style="243" customWidth="1"/>
    <col min="12036" max="12274" width="11.44140625" style="243"/>
    <col min="12275" max="12275" width="3.77734375" style="243" customWidth="1"/>
    <col min="12276" max="12276" width="18.33203125" style="243" customWidth="1"/>
    <col min="12277" max="12283" width="6.33203125" style="243" customWidth="1"/>
    <col min="12284" max="12284" width="8.44140625" style="243" customWidth="1"/>
    <col min="12285" max="12290" width="6.33203125" style="243" customWidth="1"/>
    <col min="12291" max="12291" width="6.77734375" style="243" customWidth="1"/>
    <col min="12292" max="12530" width="11.44140625" style="243"/>
    <col min="12531" max="12531" width="3.77734375" style="243" customWidth="1"/>
    <col min="12532" max="12532" width="18.33203125" style="243" customWidth="1"/>
    <col min="12533" max="12539" width="6.33203125" style="243" customWidth="1"/>
    <col min="12540" max="12540" width="8.44140625" style="243" customWidth="1"/>
    <col min="12541" max="12546" width="6.33203125" style="243" customWidth="1"/>
    <col min="12547" max="12547" width="6.77734375" style="243" customWidth="1"/>
    <col min="12548" max="12786" width="11.44140625" style="243"/>
    <col min="12787" max="12787" width="3.77734375" style="243" customWidth="1"/>
    <col min="12788" max="12788" width="18.33203125" style="243" customWidth="1"/>
    <col min="12789" max="12795" width="6.33203125" style="243" customWidth="1"/>
    <col min="12796" max="12796" width="8.44140625" style="243" customWidth="1"/>
    <col min="12797" max="12802" width="6.33203125" style="243" customWidth="1"/>
    <col min="12803" max="12803" width="6.77734375" style="243" customWidth="1"/>
    <col min="12804" max="13042" width="11.44140625" style="243"/>
    <col min="13043" max="13043" width="3.77734375" style="243" customWidth="1"/>
    <col min="13044" max="13044" width="18.33203125" style="243" customWidth="1"/>
    <col min="13045" max="13051" width="6.33203125" style="243" customWidth="1"/>
    <col min="13052" max="13052" width="8.44140625" style="243" customWidth="1"/>
    <col min="13053" max="13058" width="6.33203125" style="243" customWidth="1"/>
    <col min="13059" max="13059" width="6.77734375" style="243" customWidth="1"/>
    <col min="13060" max="13298" width="11.44140625" style="243"/>
    <col min="13299" max="13299" width="3.77734375" style="243" customWidth="1"/>
    <col min="13300" max="13300" width="18.33203125" style="243" customWidth="1"/>
    <col min="13301" max="13307" width="6.33203125" style="243" customWidth="1"/>
    <col min="13308" max="13308" width="8.44140625" style="243" customWidth="1"/>
    <col min="13309" max="13314" width="6.33203125" style="243" customWidth="1"/>
    <col min="13315" max="13315" width="6.77734375" style="243" customWidth="1"/>
    <col min="13316" max="13554" width="11.44140625" style="243"/>
    <col min="13555" max="13555" width="3.77734375" style="243" customWidth="1"/>
    <col min="13556" max="13556" width="18.33203125" style="243" customWidth="1"/>
    <col min="13557" max="13563" width="6.33203125" style="243" customWidth="1"/>
    <col min="13564" max="13564" width="8.44140625" style="243" customWidth="1"/>
    <col min="13565" max="13570" width="6.33203125" style="243" customWidth="1"/>
    <col min="13571" max="13571" width="6.77734375" style="243" customWidth="1"/>
    <col min="13572" max="13810" width="11.44140625" style="243"/>
    <col min="13811" max="13811" width="3.77734375" style="243" customWidth="1"/>
    <col min="13812" max="13812" width="18.33203125" style="243" customWidth="1"/>
    <col min="13813" max="13819" width="6.33203125" style="243" customWidth="1"/>
    <col min="13820" max="13820" width="8.44140625" style="243" customWidth="1"/>
    <col min="13821" max="13826" width="6.33203125" style="243" customWidth="1"/>
    <col min="13827" max="13827" width="6.77734375" style="243" customWidth="1"/>
    <col min="13828" max="14066" width="11.44140625" style="243"/>
    <col min="14067" max="14067" width="3.77734375" style="243" customWidth="1"/>
    <col min="14068" max="14068" width="18.33203125" style="243" customWidth="1"/>
    <col min="14069" max="14075" width="6.33203125" style="243" customWidth="1"/>
    <col min="14076" max="14076" width="8.44140625" style="243" customWidth="1"/>
    <col min="14077" max="14082" width="6.33203125" style="243" customWidth="1"/>
    <col min="14083" max="14083" width="6.77734375" style="243" customWidth="1"/>
    <col min="14084" max="14322" width="11.44140625" style="243"/>
    <col min="14323" max="14323" width="3.77734375" style="243" customWidth="1"/>
    <col min="14324" max="14324" width="18.33203125" style="243" customWidth="1"/>
    <col min="14325" max="14331" width="6.33203125" style="243" customWidth="1"/>
    <col min="14332" max="14332" width="8.44140625" style="243" customWidth="1"/>
    <col min="14333" max="14338" width="6.33203125" style="243" customWidth="1"/>
    <col min="14339" max="14339" width="6.77734375" style="243" customWidth="1"/>
    <col min="14340" max="14578" width="11.44140625" style="243"/>
    <col min="14579" max="14579" width="3.77734375" style="243" customWidth="1"/>
    <col min="14580" max="14580" width="18.33203125" style="243" customWidth="1"/>
    <col min="14581" max="14587" width="6.33203125" style="243" customWidth="1"/>
    <col min="14588" max="14588" width="8.44140625" style="243" customWidth="1"/>
    <col min="14589" max="14594" width="6.33203125" style="243" customWidth="1"/>
    <col min="14595" max="14595" width="6.77734375" style="243" customWidth="1"/>
    <col min="14596" max="14834" width="11.44140625" style="243"/>
    <col min="14835" max="14835" width="3.77734375" style="243" customWidth="1"/>
    <col min="14836" max="14836" width="18.33203125" style="243" customWidth="1"/>
    <col min="14837" max="14843" width="6.33203125" style="243" customWidth="1"/>
    <col min="14844" max="14844" width="8.44140625" style="243" customWidth="1"/>
    <col min="14845" max="14850" width="6.33203125" style="243" customWidth="1"/>
    <col min="14851" max="14851" width="6.77734375" style="243" customWidth="1"/>
    <col min="14852" max="15090" width="11.44140625" style="243"/>
    <col min="15091" max="15091" width="3.77734375" style="243" customWidth="1"/>
    <col min="15092" max="15092" width="18.33203125" style="243" customWidth="1"/>
    <col min="15093" max="15099" width="6.33203125" style="243" customWidth="1"/>
    <col min="15100" max="15100" width="8.44140625" style="243" customWidth="1"/>
    <col min="15101" max="15106" width="6.33203125" style="243" customWidth="1"/>
    <col min="15107" max="15107" width="6.77734375" style="243" customWidth="1"/>
    <col min="15108" max="15346" width="11.44140625" style="243"/>
    <col min="15347" max="15347" width="3.77734375" style="243" customWidth="1"/>
    <col min="15348" max="15348" width="18.33203125" style="243" customWidth="1"/>
    <col min="15349" max="15355" width="6.33203125" style="243" customWidth="1"/>
    <col min="15356" max="15356" width="8.44140625" style="243" customWidth="1"/>
    <col min="15357" max="15362" width="6.33203125" style="243" customWidth="1"/>
    <col min="15363" max="15363" width="6.77734375" style="243" customWidth="1"/>
    <col min="15364" max="15602" width="11.44140625" style="243"/>
    <col min="15603" max="15603" width="3.77734375" style="243" customWidth="1"/>
    <col min="15604" max="15604" width="18.33203125" style="243" customWidth="1"/>
    <col min="15605" max="15611" width="6.33203125" style="243" customWidth="1"/>
    <col min="15612" max="15612" width="8.44140625" style="243" customWidth="1"/>
    <col min="15613" max="15618" width="6.33203125" style="243" customWidth="1"/>
    <col min="15619" max="15619" width="6.77734375" style="243" customWidth="1"/>
    <col min="15620" max="15858" width="11.44140625" style="243"/>
    <col min="15859" max="15859" width="3.77734375" style="243" customWidth="1"/>
    <col min="15860" max="15860" width="18.33203125" style="243" customWidth="1"/>
    <col min="15861" max="15867" width="6.33203125" style="243" customWidth="1"/>
    <col min="15868" max="15868" width="8.44140625" style="243" customWidth="1"/>
    <col min="15869" max="15874" width="6.33203125" style="243" customWidth="1"/>
    <col min="15875" max="15875" width="6.77734375" style="243" customWidth="1"/>
    <col min="15876" max="16114" width="11.44140625" style="243"/>
    <col min="16115" max="16115" width="3.77734375" style="243" customWidth="1"/>
    <col min="16116" max="16116" width="18.33203125" style="243" customWidth="1"/>
    <col min="16117" max="16123" width="6.33203125" style="243" customWidth="1"/>
    <col min="16124" max="16124" width="8.44140625" style="243" customWidth="1"/>
    <col min="16125" max="16130" width="6.33203125" style="243" customWidth="1"/>
    <col min="16131" max="16131" width="6.77734375" style="243" customWidth="1"/>
    <col min="16132" max="16384" width="11.44140625" style="243"/>
  </cols>
  <sheetData>
    <row r="1" spans="1:5" ht="15" customHeight="1">
      <c r="A1" s="2076" t="s">
        <v>630</v>
      </c>
      <c r="B1" s="2077"/>
      <c r="C1" s="2077"/>
      <c r="D1" s="2077"/>
      <c r="E1" s="2077"/>
    </row>
    <row r="2" spans="1:5" ht="15" customHeight="1">
      <c r="A2" s="2078"/>
      <c r="B2" s="2079"/>
      <c r="C2" s="2079"/>
      <c r="D2" s="2079"/>
      <c r="E2" s="2079"/>
    </row>
    <row r="3" spans="1:5" ht="60" customHeight="1">
      <c r="A3" s="658" t="s">
        <v>297</v>
      </c>
      <c r="B3" s="2081" t="s">
        <v>617</v>
      </c>
      <c r="C3" s="2081"/>
      <c r="D3" s="660" t="s">
        <v>531</v>
      </c>
      <c r="E3" s="657"/>
    </row>
    <row r="4" spans="1:5" ht="19.649999999999999" customHeight="1">
      <c r="A4" s="659">
        <v>1</v>
      </c>
      <c r="B4" s="2081" t="s">
        <v>1277</v>
      </c>
      <c r="C4" s="2081"/>
      <c r="D4" s="659" t="s">
        <v>1278</v>
      </c>
      <c r="E4" s="657"/>
    </row>
    <row r="5" spans="1:5" ht="19.649999999999999" customHeight="1">
      <c r="A5" s="659">
        <v>2</v>
      </c>
      <c r="B5" s="2081" t="s">
        <v>1279</v>
      </c>
      <c r="C5" s="2081"/>
      <c r="D5" s="659" t="s">
        <v>1278</v>
      </c>
      <c r="E5" s="657"/>
    </row>
    <row r="6" spans="1:5" ht="19.649999999999999" customHeight="1">
      <c r="A6" s="659">
        <v>3</v>
      </c>
      <c r="B6" s="2081" t="s">
        <v>1280</v>
      </c>
      <c r="C6" s="2081"/>
      <c r="D6" s="659" t="s">
        <v>1280</v>
      </c>
      <c r="E6" s="657"/>
    </row>
    <row r="7" spans="1:5" ht="19.649999999999999" customHeight="1">
      <c r="A7" s="659">
        <v>4</v>
      </c>
      <c r="B7" s="2081" t="s">
        <v>1281</v>
      </c>
      <c r="C7" s="2081"/>
      <c r="D7" s="659" t="s">
        <v>1282</v>
      </c>
      <c r="E7" s="657"/>
    </row>
    <row r="8" spans="1:5" ht="19.649999999999999" customHeight="1">
      <c r="A8" s="659">
        <v>5</v>
      </c>
      <c r="B8" s="2081" t="s">
        <v>1283</v>
      </c>
      <c r="C8" s="2081"/>
      <c r="D8" s="2081" t="s">
        <v>1283</v>
      </c>
      <c r="E8" s="2081"/>
    </row>
    <row r="9" spans="1:5" ht="19.649999999999999" customHeight="1">
      <c r="A9" s="659">
        <v>6</v>
      </c>
      <c r="B9" s="2081" t="s">
        <v>1284</v>
      </c>
      <c r="C9" s="2081"/>
      <c r="D9" s="2081" t="s">
        <v>1285</v>
      </c>
      <c r="E9" s="2081"/>
    </row>
    <row r="10" spans="1:5" ht="19.649999999999999" customHeight="1">
      <c r="A10" s="659">
        <v>7</v>
      </c>
      <c r="B10" s="2081" t="s">
        <v>1286</v>
      </c>
      <c r="C10" s="2081"/>
      <c r="D10" s="659" t="s">
        <v>1286</v>
      </c>
      <c r="E10" s="657"/>
    </row>
    <row r="11" spans="1:5" ht="19.649999999999999" customHeight="1">
      <c r="A11" s="659">
        <v>8</v>
      </c>
      <c r="B11" s="2081" t="s">
        <v>1287</v>
      </c>
      <c r="C11" s="2081"/>
      <c r="D11" s="2081" t="s">
        <v>1287</v>
      </c>
      <c r="E11" s="2081"/>
    </row>
    <row r="12" spans="1:5" ht="19.649999999999999" customHeight="1">
      <c r="A12" s="659">
        <v>9</v>
      </c>
      <c r="B12" s="2081" t="s">
        <v>1288</v>
      </c>
      <c r="C12" s="2081"/>
      <c r="D12" s="659" t="s">
        <v>1288</v>
      </c>
      <c r="E12" s="657"/>
    </row>
    <row r="13" spans="1:5" ht="19.649999999999999" customHeight="1">
      <c r="A13" s="659">
        <v>10</v>
      </c>
      <c r="B13" s="659" t="s">
        <v>1289</v>
      </c>
      <c r="C13" s="659"/>
      <c r="D13" s="659" t="s">
        <v>1289</v>
      </c>
      <c r="E13" s="657"/>
    </row>
    <row r="14" spans="1:5" ht="29.25" customHeight="1">
      <c r="A14" s="659">
        <v>11</v>
      </c>
      <c r="B14" s="659" t="s">
        <v>1290</v>
      </c>
      <c r="C14" s="659"/>
      <c r="D14" s="659" t="s">
        <v>1290</v>
      </c>
      <c r="E14" s="657"/>
    </row>
    <row r="15" spans="1:5" ht="27.6">
      <c r="A15" s="659">
        <v>12</v>
      </c>
      <c r="B15" s="659" t="s">
        <v>1291</v>
      </c>
      <c r="C15" s="659"/>
      <c r="D15" s="659" t="s">
        <v>1291</v>
      </c>
      <c r="E15" s="657"/>
    </row>
    <row r="16" spans="1:5" ht="19.649999999999999" customHeight="1">
      <c r="A16" s="659">
        <v>13</v>
      </c>
      <c r="B16" s="659" t="s">
        <v>1292</v>
      </c>
      <c r="C16" s="659"/>
      <c r="D16" s="659" t="s">
        <v>1292</v>
      </c>
      <c r="E16" s="657"/>
    </row>
    <row r="17" spans="1:5" ht="19.649999999999999" customHeight="1">
      <c r="A17" s="659">
        <v>14</v>
      </c>
      <c r="B17" s="659" t="s">
        <v>1293</v>
      </c>
      <c r="C17" s="659"/>
      <c r="D17" s="659" t="s">
        <v>1293</v>
      </c>
      <c r="E17" s="657"/>
    </row>
    <row r="18" spans="1:5" ht="19.649999999999999" customHeight="1">
      <c r="A18" s="659">
        <v>15</v>
      </c>
      <c r="B18" s="661" t="s">
        <v>1294</v>
      </c>
      <c r="C18" s="659"/>
      <c r="D18" s="659"/>
      <c r="E18" s="657"/>
    </row>
    <row r="19" spans="1:5" ht="19.649999999999999" customHeight="1">
      <c r="A19" s="659">
        <v>16</v>
      </c>
      <c r="B19" s="659" t="s">
        <v>1295</v>
      </c>
      <c r="C19" s="659"/>
      <c r="D19" s="659"/>
      <c r="E19" s="657"/>
    </row>
    <row r="20" spans="1:5" ht="19.649999999999999" customHeight="1">
      <c r="A20" s="659">
        <v>17</v>
      </c>
      <c r="B20" s="661" t="s">
        <v>1296</v>
      </c>
      <c r="C20" s="661" t="s">
        <v>1297</v>
      </c>
      <c r="D20" s="661" t="s">
        <v>1296</v>
      </c>
      <c r="E20" s="657"/>
    </row>
    <row r="21" spans="1:5" ht="19.649999999999999" customHeight="1">
      <c r="A21" s="659">
        <v>18</v>
      </c>
      <c r="B21" s="661" t="s">
        <v>1298</v>
      </c>
      <c r="C21" s="661" t="s">
        <v>1299</v>
      </c>
      <c r="D21" s="661" t="s">
        <v>1298</v>
      </c>
      <c r="E21" s="657"/>
    </row>
    <row r="22" spans="1:5" ht="18" customHeight="1">
      <c r="A22" s="659">
        <v>19</v>
      </c>
      <c r="B22" s="661" t="s">
        <v>1300</v>
      </c>
      <c r="C22" s="661" t="s">
        <v>1300</v>
      </c>
      <c r="D22" s="661" t="s">
        <v>1300</v>
      </c>
      <c r="E22" s="657"/>
    </row>
    <row r="23" spans="1:5" ht="18" customHeight="1">
      <c r="A23" s="659">
        <v>20</v>
      </c>
      <c r="B23" s="661" t="s">
        <v>1301</v>
      </c>
      <c r="C23" s="661" t="s">
        <v>1301</v>
      </c>
      <c r="D23" s="661" t="s">
        <v>1301</v>
      </c>
      <c r="E23" s="657"/>
    </row>
    <row r="24" spans="1:5" ht="18" customHeight="1">
      <c r="A24" s="662">
        <v>21</v>
      </c>
      <c r="B24" s="663" t="s">
        <v>1302</v>
      </c>
      <c r="C24" s="663" t="s">
        <v>1302</v>
      </c>
      <c r="D24" s="663" t="s">
        <v>1302</v>
      </c>
      <c r="E24" s="657"/>
    </row>
    <row r="25" spans="1:5" ht="18" customHeight="1">
      <c r="A25" s="659">
        <v>22</v>
      </c>
      <c r="B25" s="663" t="s">
        <v>1303</v>
      </c>
      <c r="C25" s="663" t="s">
        <v>1303</v>
      </c>
      <c r="D25" s="663" t="s">
        <v>1303</v>
      </c>
      <c r="E25" s="657"/>
    </row>
    <row r="26" spans="1:5" ht="18" customHeight="1">
      <c r="A26" s="659">
        <v>23</v>
      </c>
      <c r="B26" s="663" t="s">
        <v>1304</v>
      </c>
      <c r="C26" s="663" t="s">
        <v>1304</v>
      </c>
      <c r="D26" s="663" t="s">
        <v>1304</v>
      </c>
      <c r="E26" s="657"/>
    </row>
    <row r="27" spans="1:5" ht="18" customHeight="1">
      <c r="A27" s="659">
        <v>24</v>
      </c>
      <c r="B27" s="663" t="s">
        <v>1305</v>
      </c>
      <c r="C27" s="663" t="s">
        <v>1305</v>
      </c>
      <c r="D27" s="663" t="s">
        <v>1305</v>
      </c>
      <c r="E27" s="657"/>
    </row>
    <row r="28" spans="1:5" ht="18" customHeight="1">
      <c r="A28" s="659">
        <v>25</v>
      </c>
      <c r="B28" s="663" t="s">
        <v>1306</v>
      </c>
      <c r="C28" s="663" t="s">
        <v>1306</v>
      </c>
      <c r="D28" s="663" t="s">
        <v>1306</v>
      </c>
      <c r="E28" s="657"/>
    </row>
    <row r="29" spans="1:5" ht="18" customHeight="1">
      <c r="A29" s="659">
        <v>26</v>
      </c>
      <c r="B29" s="663" t="s">
        <v>1298</v>
      </c>
      <c r="C29" s="663" t="s">
        <v>1298</v>
      </c>
      <c r="D29" s="663" t="s">
        <v>1298</v>
      </c>
      <c r="E29" s="657"/>
    </row>
    <row r="30" spans="1:5" ht="18" customHeight="1">
      <c r="A30" s="659">
        <v>27</v>
      </c>
      <c r="B30" s="663" t="s">
        <v>1307</v>
      </c>
      <c r="C30" s="663" t="s">
        <v>1307</v>
      </c>
      <c r="D30" s="663" t="s">
        <v>1307</v>
      </c>
      <c r="E30" s="657"/>
    </row>
    <row r="31" spans="1:5" ht="18" customHeight="1">
      <c r="A31" s="657">
        <v>28</v>
      </c>
      <c r="B31" s="663" t="s">
        <v>1308</v>
      </c>
      <c r="C31" s="663" t="s">
        <v>1308</v>
      </c>
      <c r="D31" s="663" t="s">
        <v>1308</v>
      </c>
      <c r="E31" s="657"/>
    </row>
    <row r="32" spans="1:5" ht="18" customHeight="1">
      <c r="A32" s="657">
        <v>29</v>
      </c>
      <c r="B32" s="663" t="s">
        <v>1309</v>
      </c>
      <c r="C32" s="657"/>
      <c r="D32" s="663" t="s">
        <v>1309</v>
      </c>
      <c r="E32" s="657"/>
    </row>
    <row r="33" spans="1:5" ht="18" customHeight="1">
      <c r="A33" s="657">
        <v>30</v>
      </c>
      <c r="B33" s="663" t="s">
        <v>1310</v>
      </c>
      <c r="C33" s="657"/>
      <c r="D33" s="663" t="s">
        <v>1310</v>
      </c>
      <c r="E33" s="657"/>
    </row>
    <row r="34" spans="1:5" ht="18" customHeight="1">
      <c r="A34" s="657">
        <v>31</v>
      </c>
      <c r="B34" s="663" t="s">
        <v>1311</v>
      </c>
      <c r="C34" s="657"/>
      <c r="D34" s="663" t="s">
        <v>1311</v>
      </c>
      <c r="E34" s="657"/>
    </row>
    <row r="35" spans="1:5" ht="18" customHeight="1">
      <c r="A35" s="657">
        <v>32</v>
      </c>
      <c r="B35" s="663" t="s">
        <v>1302</v>
      </c>
      <c r="C35" s="657"/>
      <c r="D35" s="663" t="s">
        <v>1302</v>
      </c>
      <c r="E35" s="657"/>
    </row>
    <row r="36" spans="1:5" ht="18" customHeight="1">
      <c r="A36" s="657">
        <v>33</v>
      </c>
      <c r="B36" s="663" t="s">
        <v>1312</v>
      </c>
      <c r="C36" s="657"/>
      <c r="D36" s="663" t="s">
        <v>1312</v>
      </c>
      <c r="E36" s="657"/>
    </row>
    <row r="37" spans="1:5" ht="18" customHeight="1">
      <c r="A37" s="657">
        <v>34</v>
      </c>
      <c r="B37" s="663" t="s">
        <v>1313</v>
      </c>
      <c r="C37" s="657"/>
      <c r="D37" s="663" t="s">
        <v>1313</v>
      </c>
      <c r="E37" s="657"/>
    </row>
    <row r="38" spans="1:5" ht="18" customHeight="1">
      <c r="A38" s="657">
        <v>35</v>
      </c>
      <c r="B38" s="663" t="s">
        <v>1305</v>
      </c>
      <c r="C38" s="657"/>
      <c r="D38" s="663" t="s">
        <v>1305</v>
      </c>
      <c r="E38" s="657"/>
    </row>
    <row r="39" spans="1:5" ht="18" customHeight="1">
      <c r="A39" s="657">
        <v>36</v>
      </c>
      <c r="B39" s="663" t="s">
        <v>1314</v>
      </c>
      <c r="C39" s="657"/>
      <c r="D39" s="663" t="s">
        <v>1314</v>
      </c>
      <c r="E39" s="657"/>
    </row>
    <row r="40" spans="1:5" ht="18" customHeight="1">
      <c r="A40" s="657">
        <v>37</v>
      </c>
      <c r="B40" s="663" t="s">
        <v>1315</v>
      </c>
      <c r="C40" s="657"/>
      <c r="D40" s="663" t="s">
        <v>1315</v>
      </c>
      <c r="E40" s="657"/>
    </row>
    <row r="41" spans="1:5" ht="18" customHeight="1">
      <c r="A41" s="657">
        <v>38</v>
      </c>
      <c r="B41" s="663" t="s">
        <v>1316</v>
      </c>
      <c r="C41" s="657"/>
      <c r="D41" s="663" t="s">
        <v>1316</v>
      </c>
      <c r="E41" s="657"/>
    </row>
    <row r="42" spans="1:5" ht="18" customHeight="1">
      <c r="A42" s="657">
        <v>39</v>
      </c>
      <c r="B42" s="663" t="s">
        <v>1317</v>
      </c>
      <c r="C42" s="657"/>
      <c r="D42" s="663" t="s">
        <v>1317</v>
      </c>
      <c r="E42" s="657"/>
    </row>
    <row r="43" spans="1:5" ht="18" customHeight="1">
      <c r="A43" s="657">
        <v>40</v>
      </c>
      <c r="B43" s="663" t="s">
        <v>1318</v>
      </c>
      <c r="C43" s="657"/>
      <c r="D43" s="663" t="s">
        <v>1318</v>
      </c>
      <c r="E43" s="657"/>
    </row>
    <row r="44" spans="1:5" ht="18" customHeight="1">
      <c r="A44" s="657">
        <v>41</v>
      </c>
      <c r="B44" s="663" t="s">
        <v>1319</v>
      </c>
      <c r="C44" s="657"/>
      <c r="D44" s="663" t="s">
        <v>1319</v>
      </c>
      <c r="E44" s="657"/>
    </row>
    <row r="45" spans="1:5" ht="18" customHeight="1">
      <c r="A45" s="657">
        <v>42</v>
      </c>
      <c r="B45" s="663" t="s">
        <v>1320</v>
      </c>
      <c r="C45" s="657"/>
      <c r="D45" s="663" t="s">
        <v>1320</v>
      </c>
      <c r="E45" s="657"/>
    </row>
    <row r="46" spans="1:5" ht="18" customHeight="1">
      <c r="A46" s="657">
        <v>43</v>
      </c>
      <c r="B46" s="663" t="s">
        <v>1321</v>
      </c>
      <c r="C46" s="663" t="s">
        <v>1321</v>
      </c>
      <c r="D46" s="663" t="s">
        <v>1321</v>
      </c>
      <c r="E46" s="657"/>
    </row>
    <row r="47" spans="1:5" ht="18" customHeight="1">
      <c r="A47" s="657">
        <v>44</v>
      </c>
      <c r="B47" s="663" t="s">
        <v>1322</v>
      </c>
      <c r="C47" s="663" t="s">
        <v>1323</v>
      </c>
      <c r="D47" s="663" t="s">
        <v>1323</v>
      </c>
      <c r="E47" s="657"/>
    </row>
    <row r="48" spans="1:5" ht="18" customHeight="1">
      <c r="A48" s="657">
        <v>45</v>
      </c>
      <c r="B48" s="663" t="s">
        <v>1324</v>
      </c>
      <c r="C48" s="657" t="s">
        <v>1325</v>
      </c>
      <c r="D48" s="663" t="s">
        <v>1326</v>
      </c>
      <c r="E48" s="657"/>
    </row>
    <row r="49" spans="1:5" ht="18" customHeight="1">
      <c r="A49" s="657">
        <v>46</v>
      </c>
      <c r="B49" s="663" t="s">
        <v>1327</v>
      </c>
      <c r="C49" s="663" t="s">
        <v>1327</v>
      </c>
      <c r="D49" s="663" t="s">
        <v>1327</v>
      </c>
      <c r="E49" s="657"/>
    </row>
    <row r="50" spans="1:5" ht="18" customHeight="1">
      <c r="A50" s="2080" t="s">
        <v>631</v>
      </c>
      <c r="B50" s="2080"/>
      <c r="C50" s="2080"/>
      <c r="D50" s="2080"/>
      <c r="E50" s="657"/>
    </row>
    <row r="51" spans="1:5" ht="18" customHeight="1">
      <c r="A51" s="664" t="s">
        <v>297</v>
      </c>
      <c r="B51" s="659" t="s">
        <v>439</v>
      </c>
      <c r="C51" s="2081" t="s">
        <v>617</v>
      </c>
      <c r="D51" s="2081"/>
      <c r="E51" s="657"/>
    </row>
    <row r="52" spans="1:5" ht="18" customHeight="1">
      <c r="A52" s="659">
        <v>1</v>
      </c>
      <c r="B52" s="659" t="s">
        <v>463</v>
      </c>
      <c r="C52" s="2075" t="s">
        <v>1328</v>
      </c>
      <c r="D52" s="2075"/>
      <c r="E52" s="657"/>
    </row>
    <row r="53" spans="1:5" ht="18" customHeight="1">
      <c r="A53" s="659">
        <v>2</v>
      </c>
      <c r="B53" s="659" t="s">
        <v>464</v>
      </c>
      <c r="C53" s="2075"/>
      <c r="D53" s="2075"/>
      <c r="E53" s="657"/>
    </row>
    <row r="54" spans="1:5" ht="18" customHeight="1">
      <c r="A54" s="659">
        <v>3</v>
      </c>
      <c r="B54" s="659" t="s">
        <v>465</v>
      </c>
      <c r="C54" s="2075"/>
      <c r="D54" s="2075"/>
      <c r="E54" s="657"/>
    </row>
    <row r="55" spans="1:5" ht="18" customHeight="1">
      <c r="A55" s="659">
        <v>4</v>
      </c>
      <c r="B55" s="660" t="s">
        <v>267</v>
      </c>
      <c r="C55" s="2075"/>
      <c r="D55" s="2075"/>
      <c r="E55" s="657"/>
    </row>
    <row r="56" spans="1:5" ht="18" customHeight="1">
      <c r="A56" s="659">
        <v>5</v>
      </c>
      <c r="B56" s="660" t="s">
        <v>268</v>
      </c>
      <c r="C56" s="2075" t="s">
        <v>1329</v>
      </c>
      <c r="D56" s="2075"/>
      <c r="E56" s="657"/>
    </row>
    <row r="57" spans="1:5" ht="18" customHeight="1">
      <c r="A57" s="659">
        <v>6</v>
      </c>
      <c r="B57" s="660" t="s">
        <v>269</v>
      </c>
      <c r="C57" s="2075"/>
      <c r="D57" s="2075"/>
      <c r="E57" s="657"/>
    </row>
  </sheetData>
  <mergeCells count="22">
    <mergeCell ref="B9:C9"/>
    <mergeCell ref="B10:C10"/>
    <mergeCell ref="B11:C11"/>
    <mergeCell ref="B12:C12"/>
    <mergeCell ref="D9:E9"/>
    <mergeCell ref="D11:E11"/>
    <mergeCell ref="C55:D55"/>
    <mergeCell ref="C56:D56"/>
    <mergeCell ref="C57:D57"/>
    <mergeCell ref="A1:E2"/>
    <mergeCell ref="A50:D50"/>
    <mergeCell ref="C51:D51"/>
    <mergeCell ref="C52:D52"/>
    <mergeCell ref="C53:D53"/>
    <mergeCell ref="C54:D54"/>
    <mergeCell ref="B8:C8"/>
    <mergeCell ref="B3:C3"/>
    <mergeCell ref="B4:C4"/>
    <mergeCell ref="B5:C5"/>
    <mergeCell ref="B6:C6"/>
    <mergeCell ref="B7:C7"/>
    <mergeCell ref="D8:E8"/>
  </mergeCells>
  <printOptions horizontalCentered="1"/>
  <pageMargins left="0.25" right="0.25" top="0.75" bottom="0.75" header="0.3" footer="0.3"/>
  <pageSetup paperSize="9" scale="95" orientation="portrait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>
  <sheetPr codeName="Sheet43"/>
  <dimension ref="A1:J46"/>
  <sheetViews>
    <sheetView showZeros="0" workbookViewId="0">
      <selection activeCell="J28" sqref="J28"/>
    </sheetView>
  </sheetViews>
  <sheetFormatPr defaultColWidth="11.44140625" defaultRowHeight="18" customHeight="1"/>
  <cols>
    <col min="1" max="1" width="4.33203125" style="243" customWidth="1"/>
    <col min="2" max="2" width="5.109375" style="243" customWidth="1"/>
    <col min="3" max="3" width="5.77734375" style="243" customWidth="1"/>
    <col min="4" max="4" width="39.44140625" style="243" customWidth="1"/>
    <col min="5" max="5" width="8.77734375" style="243" customWidth="1"/>
    <col min="6" max="7" width="9" style="243" bestFit="1" customWidth="1"/>
    <col min="8" max="10" width="8.77734375" style="243" customWidth="1"/>
    <col min="11" max="256" width="11.44140625" style="243"/>
    <col min="257" max="257" width="4.33203125" style="243" customWidth="1"/>
    <col min="258" max="258" width="5.109375" style="243" customWidth="1"/>
    <col min="259" max="259" width="5.77734375" style="243" customWidth="1"/>
    <col min="260" max="260" width="39.44140625" style="243" customWidth="1"/>
    <col min="261" max="261" width="8.77734375" style="243" customWidth="1"/>
    <col min="262" max="262" width="6.33203125" style="243" customWidth="1"/>
    <col min="263" max="263" width="6.44140625" style="243" customWidth="1"/>
    <col min="264" max="266" width="8.77734375" style="243" customWidth="1"/>
    <col min="267" max="512" width="11.44140625" style="243"/>
    <col min="513" max="513" width="4.33203125" style="243" customWidth="1"/>
    <col min="514" max="514" width="5.109375" style="243" customWidth="1"/>
    <col min="515" max="515" width="5.77734375" style="243" customWidth="1"/>
    <col min="516" max="516" width="39.44140625" style="243" customWidth="1"/>
    <col min="517" max="517" width="8.77734375" style="243" customWidth="1"/>
    <col min="518" max="518" width="6.33203125" style="243" customWidth="1"/>
    <col min="519" max="519" width="6.44140625" style="243" customWidth="1"/>
    <col min="520" max="522" width="8.77734375" style="243" customWidth="1"/>
    <col min="523" max="768" width="11.44140625" style="243"/>
    <col min="769" max="769" width="4.33203125" style="243" customWidth="1"/>
    <col min="770" max="770" width="5.109375" style="243" customWidth="1"/>
    <col min="771" max="771" width="5.77734375" style="243" customWidth="1"/>
    <col min="772" max="772" width="39.44140625" style="243" customWidth="1"/>
    <col min="773" max="773" width="8.77734375" style="243" customWidth="1"/>
    <col min="774" max="774" width="6.33203125" style="243" customWidth="1"/>
    <col min="775" max="775" width="6.44140625" style="243" customWidth="1"/>
    <col min="776" max="778" width="8.77734375" style="243" customWidth="1"/>
    <col min="779" max="1024" width="11.44140625" style="243"/>
    <col min="1025" max="1025" width="4.33203125" style="243" customWidth="1"/>
    <col min="1026" max="1026" width="5.109375" style="243" customWidth="1"/>
    <col min="1027" max="1027" width="5.77734375" style="243" customWidth="1"/>
    <col min="1028" max="1028" width="39.44140625" style="243" customWidth="1"/>
    <col min="1029" max="1029" width="8.77734375" style="243" customWidth="1"/>
    <col min="1030" max="1030" width="6.33203125" style="243" customWidth="1"/>
    <col min="1031" max="1031" width="6.44140625" style="243" customWidth="1"/>
    <col min="1032" max="1034" width="8.77734375" style="243" customWidth="1"/>
    <col min="1035" max="1280" width="11.44140625" style="243"/>
    <col min="1281" max="1281" width="4.33203125" style="243" customWidth="1"/>
    <col min="1282" max="1282" width="5.109375" style="243" customWidth="1"/>
    <col min="1283" max="1283" width="5.77734375" style="243" customWidth="1"/>
    <col min="1284" max="1284" width="39.44140625" style="243" customWidth="1"/>
    <col min="1285" max="1285" width="8.77734375" style="243" customWidth="1"/>
    <col min="1286" max="1286" width="6.33203125" style="243" customWidth="1"/>
    <col min="1287" max="1287" width="6.44140625" style="243" customWidth="1"/>
    <col min="1288" max="1290" width="8.77734375" style="243" customWidth="1"/>
    <col min="1291" max="1536" width="11.44140625" style="243"/>
    <col min="1537" max="1537" width="4.33203125" style="243" customWidth="1"/>
    <col min="1538" max="1538" width="5.109375" style="243" customWidth="1"/>
    <col min="1539" max="1539" width="5.77734375" style="243" customWidth="1"/>
    <col min="1540" max="1540" width="39.44140625" style="243" customWidth="1"/>
    <col min="1541" max="1541" width="8.77734375" style="243" customWidth="1"/>
    <col min="1542" max="1542" width="6.33203125" style="243" customWidth="1"/>
    <col min="1543" max="1543" width="6.44140625" style="243" customWidth="1"/>
    <col min="1544" max="1546" width="8.77734375" style="243" customWidth="1"/>
    <col min="1547" max="1792" width="11.44140625" style="243"/>
    <col min="1793" max="1793" width="4.33203125" style="243" customWidth="1"/>
    <col min="1794" max="1794" width="5.109375" style="243" customWidth="1"/>
    <col min="1795" max="1795" width="5.77734375" style="243" customWidth="1"/>
    <col min="1796" max="1796" width="39.44140625" style="243" customWidth="1"/>
    <col min="1797" max="1797" width="8.77734375" style="243" customWidth="1"/>
    <col min="1798" max="1798" width="6.33203125" style="243" customWidth="1"/>
    <col min="1799" max="1799" width="6.44140625" style="243" customWidth="1"/>
    <col min="1800" max="1802" width="8.77734375" style="243" customWidth="1"/>
    <col min="1803" max="2048" width="11.44140625" style="243"/>
    <col min="2049" max="2049" width="4.33203125" style="243" customWidth="1"/>
    <col min="2050" max="2050" width="5.109375" style="243" customWidth="1"/>
    <col min="2051" max="2051" width="5.77734375" style="243" customWidth="1"/>
    <col min="2052" max="2052" width="39.44140625" style="243" customWidth="1"/>
    <col min="2053" max="2053" width="8.77734375" style="243" customWidth="1"/>
    <col min="2054" max="2054" width="6.33203125" style="243" customWidth="1"/>
    <col min="2055" max="2055" width="6.44140625" style="243" customWidth="1"/>
    <col min="2056" max="2058" width="8.77734375" style="243" customWidth="1"/>
    <col min="2059" max="2304" width="11.44140625" style="243"/>
    <col min="2305" max="2305" width="4.33203125" style="243" customWidth="1"/>
    <col min="2306" max="2306" width="5.109375" style="243" customWidth="1"/>
    <col min="2307" max="2307" width="5.77734375" style="243" customWidth="1"/>
    <col min="2308" max="2308" width="39.44140625" style="243" customWidth="1"/>
    <col min="2309" max="2309" width="8.77734375" style="243" customWidth="1"/>
    <col min="2310" max="2310" width="6.33203125" style="243" customWidth="1"/>
    <col min="2311" max="2311" width="6.44140625" style="243" customWidth="1"/>
    <col min="2312" max="2314" width="8.77734375" style="243" customWidth="1"/>
    <col min="2315" max="2560" width="11.44140625" style="243"/>
    <col min="2561" max="2561" width="4.33203125" style="243" customWidth="1"/>
    <col min="2562" max="2562" width="5.109375" style="243" customWidth="1"/>
    <col min="2563" max="2563" width="5.77734375" style="243" customWidth="1"/>
    <col min="2564" max="2564" width="39.44140625" style="243" customWidth="1"/>
    <col min="2565" max="2565" width="8.77734375" style="243" customWidth="1"/>
    <col min="2566" max="2566" width="6.33203125" style="243" customWidth="1"/>
    <col min="2567" max="2567" width="6.44140625" style="243" customWidth="1"/>
    <col min="2568" max="2570" width="8.77734375" style="243" customWidth="1"/>
    <col min="2571" max="2816" width="11.44140625" style="243"/>
    <col min="2817" max="2817" width="4.33203125" style="243" customWidth="1"/>
    <col min="2818" max="2818" width="5.109375" style="243" customWidth="1"/>
    <col min="2819" max="2819" width="5.77734375" style="243" customWidth="1"/>
    <col min="2820" max="2820" width="39.44140625" style="243" customWidth="1"/>
    <col min="2821" max="2821" width="8.77734375" style="243" customWidth="1"/>
    <col min="2822" max="2822" width="6.33203125" style="243" customWidth="1"/>
    <col min="2823" max="2823" width="6.44140625" style="243" customWidth="1"/>
    <col min="2824" max="2826" width="8.77734375" style="243" customWidth="1"/>
    <col min="2827" max="3072" width="11.44140625" style="243"/>
    <col min="3073" max="3073" width="4.33203125" style="243" customWidth="1"/>
    <col min="3074" max="3074" width="5.109375" style="243" customWidth="1"/>
    <col min="3075" max="3075" width="5.77734375" style="243" customWidth="1"/>
    <col min="3076" max="3076" width="39.44140625" style="243" customWidth="1"/>
    <col min="3077" max="3077" width="8.77734375" style="243" customWidth="1"/>
    <col min="3078" max="3078" width="6.33203125" style="243" customWidth="1"/>
    <col min="3079" max="3079" width="6.44140625" style="243" customWidth="1"/>
    <col min="3080" max="3082" width="8.77734375" style="243" customWidth="1"/>
    <col min="3083" max="3328" width="11.44140625" style="243"/>
    <col min="3329" max="3329" width="4.33203125" style="243" customWidth="1"/>
    <col min="3330" max="3330" width="5.109375" style="243" customWidth="1"/>
    <col min="3331" max="3331" width="5.77734375" style="243" customWidth="1"/>
    <col min="3332" max="3332" width="39.44140625" style="243" customWidth="1"/>
    <col min="3333" max="3333" width="8.77734375" style="243" customWidth="1"/>
    <col min="3334" max="3334" width="6.33203125" style="243" customWidth="1"/>
    <col min="3335" max="3335" width="6.44140625" style="243" customWidth="1"/>
    <col min="3336" max="3338" width="8.77734375" style="243" customWidth="1"/>
    <col min="3339" max="3584" width="11.44140625" style="243"/>
    <col min="3585" max="3585" width="4.33203125" style="243" customWidth="1"/>
    <col min="3586" max="3586" width="5.109375" style="243" customWidth="1"/>
    <col min="3587" max="3587" width="5.77734375" style="243" customWidth="1"/>
    <col min="3588" max="3588" width="39.44140625" style="243" customWidth="1"/>
    <col min="3589" max="3589" width="8.77734375" style="243" customWidth="1"/>
    <col min="3590" max="3590" width="6.33203125" style="243" customWidth="1"/>
    <col min="3591" max="3591" width="6.44140625" style="243" customWidth="1"/>
    <col min="3592" max="3594" width="8.77734375" style="243" customWidth="1"/>
    <col min="3595" max="3840" width="11.44140625" style="243"/>
    <col min="3841" max="3841" width="4.33203125" style="243" customWidth="1"/>
    <col min="3842" max="3842" width="5.109375" style="243" customWidth="1"/>
    <col min="3843" max="3843" width="5.77734375" style="243" customWidth="1"/>
    <col min="3844" max="3844" width="39.44140625" style="243" customWidth="1"/>
    <col min="3845" max="3845" width="8.77734375" style="243" customWidth="1"/>
    <col min="3846" max="3846" width="6.33203125" style="243" customWidth="1"/>
    <col min="3847" max="3847" width="6.44140625" style="243" customWidth="1"/>
    <col min="3848" max="3850" width="8.77734375" style="243" customWidth="1"/>
    <col min="3851" max="4096" width="11.44140625" style="243"/>
    <col min="4097" max="4097" width="4.33203125" style="243" customWidth="1"/>
    <col min="4098" max="4098" width="5.109375" style="243" customWidth="1"/>
    <col min="4099" max="4099" width="5.77734375" style="243" customWidth="1"/>
    <col min="4100" max="4100" width="39.44140625" style="243" customWidth="1"/>
    <col min="4101" max="4101" width="8.77734375" style="243" customWidth="1"/>
    <col min="4102" max="4102" width="6.33203125" style="243" customWidth="1"/>
    <col min="4103" max="4103" width="6.44140625" style="243" customWidth="1"/>
    <col min="4104" max="4106" width="8.77734375" style="243" customWidth="1"/>
    <col min="4107" max="4352" width="11.44140625" style="243"/>
    <col min="4353" max="4353" width="4.33203125" style="243" customWidth="1"/>
    <col min="4354" max="4354" width="5.109375" style="243" customWidth="1"/>
    <col min="4355" max="4355" width="5.77734375" style="243" customWidth="1"/>
    <col min="4356" max="4356" width="39.44140625" style="243" customWidth="1"/>
    <col min="4357" max="4357" width="8.77734375" style="243" customWidth="1"/>
    <col min="4358" max="4358" width="6.33203125" style="243" customWidth="1"/>
    <col min="4359" max="4359" width="6.44140625" style="243" customWidth="1"/>
    <col min="4360" max="4362" width="8.77734375" style="243" customWidth="1"/>
    <col min="4363" max="4608" width="11.44140625" style="243"/>
    <col min="4609" max="4609" width="4.33203125" style="243" customWidth="1"/>
    <col min="4610" max="4610" width="5.109375" style="243" customWidth="1"/>
    <col min="4611" max="4611" width="5.77734375" style="243" customWidth="1"/>
    <col min="4612" max="4612" width="39.44140625" style="243" customWidth="1"/>
    <col min="4613" max="4613" width="8.77734375" style="243" customWidth="1"/>
    <col min="4614" max="4614" width="6.33203125" style="243" customWidth="1"/>
    <col min="4615" max="4615" width="6.44140625" style="243" customWidth="1"/>
    <col min="4616" max="4618" width="8.77734375" style="243" customWidth="1"/>
    <col min="4619" max="4864" width="11.44140625" style="243"/>
    <col min="4865" max="4865" width="4.33203125" style="243" customWidth="1"/>
    <col min="4866" max="4866" width="5.109375" style="243" customWidth="1"/>
    <col min="4867" max="4867" width="5.77734375" style="243" customWidth="1"/>
    <col min="4868" max="4868" width="39.44140625" style="243" customWidth="1"/>
    <col min="4869" max="4869" width="8.77734375" style="243" customWidth="1"/>
    <col min="4870" max="4870" width="6.33203125" style="243" customWidth="1"/>
    <col min="4871" max="4871" width="6.44140625" style="243" customWidth="1"/>
    <col min="4872" max="4874" width="8.77734375" style="243" customWidth="1"/>
    <col min="4875" max="5120" width="11.44140625" style="243"/>
    <col min="5121" max="5121" width="4.33203125" style="243" customWidth="1"/>
    <col min="5122" max="5122" width="5.109375" style="243" customWidth="1"/>
    <col min="5123" max="5123" width="5.77734375" style="243" customWidth="1"/>
    <col min="5124" max="5124" width="39.44140625" style="243" customWidth="1"/>
    <col min="5125" max="5125" width="8.77734375" style="243" customWidth="1"/>
    <col min="5126" max="5126" width="6.33203125" style="243" customWidth="1"/>
    <col min="5127" max="5127" width="6.44140625" style="243" customWidth="1"/>
    <col min="5128" max="5130" width="8.77734375" style="243" customWidth="1"/>
    <col min="5131" max="5376" width="11.44140625" style="243"/>
    <col min="5377" max="5377" width="4.33203125" style="243" customWidth="1"/>
    <col min="5378" max="5378" width="5.109375" style="243" customWidth="1"/>
    <col min="5379" max="5379" width="5.77734375" style="243" customWidth="1"/>
    <col min="5380" max="5380" width="39.44140625" style="243" customWidth="1"/>
    <col min="5381" max="5381" width="8.77734375" style="243" customWidth="1"/>
    <col min="5382" max="5382" width="6.33203125" style="243" customWidth="1"/>
    <col min="5383" max="5383" width="6.44140625" style="243" customWidth="1"/>
    <col min="5384" max="5386" width="8.77734375" style="243" customWidth="1"/>
    <col min="5387" max="5632" width="11.44140625" style="243"/>
    <col min="5633" max="5633" width="4.33203125" style="243" customWidth="1"/>
    <col min="5634" max="5634" width="5.109375" style="243" customWidth="1"/>
    <col min="5635" max="5635" width="5.77734375" style="243" customWidth="1"/>
    <col min="5636" max="5636" width="39.44140625" style="243" customWidth="1"/>
    <col min="5637" max="5637" width="8.77734375" style="243" customWidth="1"/>
    <col min="5638" max="5638" width="6.33203125" style="243" customWidth="1"/>
    <col min="5639" max="5639" width="6.44140625" style="243" customWidth="1"/>
    <col min="5640" max="5642" width="8.77734375" style="243" customWidth="1"/>
    <col min="5643" max="5888" width="11.44140625" style="243"/>
    <col min="5889" max="5889" width="4.33203125" style="243" customWidth="1"/>
    <col min="5890" max="5890" width="5.109375" style="243" customWidth="1"/>
    <col min="5891" max="5891" width="5.77734375" style="243" customWidth="1"/>
    <col min="5892" max="5892" width="39.44140625" style="243" customWidth="1"/>
    <col min="5893" max="5893" width="8.77734375" style="243" customWidth="1"/>
    <col min="5894" max="5894" width="6.33203125" style="243" customWidth="1"/>
    <col min="5895" max="5895" width="6.44140625" style="243" customWidth="1"/>
    <col min="5896" max="5898" width="8.77734375" style="243" customWidth="1"/>
    <col min="5899" max="6144" width="11.44140625" style="243"/>
    <col min="6145" max="6145" width="4.33203125" style="243" customWidth="1"/>
    <col min="6146" max="6146" width="5.109375" style="243" customWidth="1"/>
    <col min="6147" max="6147" width="5.77734375" style="243" customWidth="1"/>
    <col min="6148" max="6148" width="39.44140625" style="243" customWidth="1"/>
    <col min="6149" max="6149" width="8.77734375" style="243" customWidth="1"/>
    <col min="6150" max="6150" width="6.33203125" style="243" customWidth="1"/>
    <col min="6151" max="6151" width="6.44140625" style="243" customWidth="1"/>
    <col min="6152" max="6154" width="8.77734375" style="243" customWidth="1"/>
    <col min="6155" max="6400" width="11.44140625" style="243"/>
    <col min="6401" max="6401" width="4.33203125" style="243" customWidth="1"/>
    <col min="6402" max="6402" width="5.109375" style="243" customWidth="1"/>
    <col min="6403" max="6403" width="5.77734375" style="243" customWidth="1"/>
    <col min="6404" max="6404" width="39.44140625" style="243" customWidth="1"/>
    <col min="6405" max="6405" width="8.77734375" style="243" customWidth="1"/>
    <col min="6406" max="6406" width="6.33203125" style="243" customWidth="1"/>
    <col min="6407" max="6407" width="6.44140625" style="243" customWidth="1"/>
    <col min="6408" max="6410" width="8.77734375" style="243" customWidth="1"/>
    <col min="6411" max="6656" width="11.44140625" style="243"/>
    <col min="6657" max="6657" width="4.33203125" style="243" customWidth="1"/>
    <col min="6658" max="6658" width="5.109375" style="243" customWidth="1"/>
    <col min="6659" max="6659" width="5.77734375" style="243" customWidth="1"/>
    <col min="6660" max="6660" width="39.44140625" style="243" customWidth="1"/>
    <col min="6661" max="6661" width="8.77734375" style="243" customWidth="1"/>
    <col min="6662" max="6662" width="6.33203125" style="243" customWidth="1"/>
    <col min="6663" max="6663" width="6.44140625" style="243" customWidth="1"/>
    <col min="6664" max="6666" width="8.77734375" style="243" customWidth="1"/>
    <col min="6667" max="6912" width="11.44140625" style="243"/>
    <col min="6913" max="6913" width="4.33203125" style="243" customWidth="1"/>
    <col min="6914" max="6914" width="5.109375" style="243" customWidth="1"/>
    <col min="6915" max="6915" width="5.77734375" style="243" customWidth="1"/>
    <col min="6916" max="6916" width="39.44140625" style="243" customWidth="1"/>
    <col min="6917" max="6917" width="8.77734375" style="243" customWidth="1"/>
    <col min="6918" max="6918" width="6.33203125" style="243" customWidth="1"/>
    <col min="6919" max="6919" width="6.44140625" style="243" customWidth="1"/>
    <col min="6920" max="6922" width="8.77734375" style="243" customWidth="1"/>
    <col min="6923" max="7168" width="11.44140625" style="243"/>
    <col min="7169" max="7169" width="4.33203125" style="243" customWidth="1"/>
    <col min="7170" max="7170" width="5.109375" style="243" customWidth="1"/>
    <col min="7171" max="7171" width="5.77734375" style="243" customWidth="1"/>
    <col min="7172" max="7172" width="39.44140625" style="243" customWidth="1"/>
    <col min="7173" max="7173" width="8.77734375" style="243" customWidth="1"/>
    <col min="7174" max="7174" width="6.33203125" style="243" customWidth="1"/>
    <col min="7175" max="7175" width="6.44140625" style="243" customWidth="1"/>
    <col min="7176" max="7178" width="8.77734375" style="243" customWidth="1"/>
    <col min="7179" max="7424" width="11.44140625" style="243"/>
    <col min="7425" max="7425" width="4.33203125" style="243" customWidth="1"/>
    <col min="7426" max="7426" width="5.109375" style="243" customWidth="1"/>
    <col min="7427" max="7427" width="5.77734375" style="243" customWidth="1"/>
    <col min="7428" max="7428" width="39.44140625" style="243" customWidth="1"/>
    <col min="7429" max="7429" width="8.77734375" style="243" customWidth="1"/>
    <col min="7430" max="7430" width="6.33203125" style="243" customWidth="1"/>
    <col min="7431" max="7431" width="6.44140625" style="243" customWidth="1"/>
    <col min="7432" max="7434" width="8.77734375" style="243" customWidth="1"/>
    <col min="7435" max="7680" width="11.44140625" style="243"/>
    <col min="7681" max="7681" width="4.33203125" style="243" customWidth="1"/>
    <col min="7682" max="7682" width="5.109375" style="243" customWidth="1"/>
    <col min="7683" max="7683" width="5.77734375" style="243" customWidth="1"/>
    <col min="7684" max="7684" width="39.44140625" style="243" customWidth="1"/>
    <col min="7685" max="7685" width="8.77734375" style="243" customWidth="1"/>
    <col min="7686" max="7686" width="6.33203125" style="243" customWidth="1"/>
    <col min="7687" max="7687" width="6.44140625" style="243" customWidth="1"/>
    <col min="7688" max="7690" width="8.77734375" style="243" customWidth="1"/>
    <col min="7691" max="7936" width="11.44140625" style="243"/>
    <col min="7937" max="7937" width="4.33203125" style="243" customWidth="1"/>
    <col min="7938" max="7938" width="5.109375" style="243" customWidth="1"/>
    <col min="7939" max="7939" width="5.77734375" style="243" customWidth="1"/>
    <col min="7940" max="7940" width="39.44140625" style="243" customWidth="1"/>
    <col min="7941" max="7941" width="8.77734375" style="243" customWidth="1"/>
    <col min="7942" max="7942" width="6.33203125" style="243" customWidth="1"/>
    <col min="7943" max="7943" width="6.44140625" style="243" customWidth="1"/>
    <col min="7944" max="7946" width="8.77734375" style="243" customWidth="1"/>
    <col min="7947" max="8192" width="11.44140625" style="243"/>
    <col min="8193" max="8193" width="4.33203125" style="243" customWidth="1"/>
    <col min="8194" max="8194" width="5.109375" style="243" customWidth="1"/>
    <col min="8195" max="8195" width="5.77734375" style="243" customWidth="1"/>
    <col min="8196" max="8196" width="39.44140625" style="243" customWidth="1"/>
    <col min="8197" max="8197" width="8.77734375" style="243" customWidth="1"/>
    <col min="8198" max="8198" width="6.33203125" style="243" customWidth="1"/>
    <col min="8199" max="8199" width="6.44140625" style="243" customWidth="1"/>
    <col min="8200" max="8202" width="8.77734375" style="243" customWidth="1"/>
    <col min="8203" max="8448" width="11.44140625" style="243"/>
    <col min="8449" max="8449" width="4.33203125" style="243" customWidth="1"/>
    <col min="8450" max="8450" width="5.109375" style="243" customWidth="1"/>
    <col min="8451" max="8451" width="5.77734375" style="243" customWidth="1"/>
    <col min="8452" max="8452" width="39.44140625" style="243" customWidth="1"/>
    <col min="8453" max="8453" width="8.77734375" style="243" customWidth="1"/>
    <col min="8454" max="8454" width="6.33203125" style="243" customWidth="1"/>
    <col min="8455" max="8455" width="6.44140625" style="243" customWidth="1"/>
    <col min="8456" max="8458" width="8.77734375" style="243" customWidth="1"/>
    <col min="8459" max="8704" width="11.44140625" style="243"/>
    <col min="8705" max="8705" width="4.33203125" style="243" customWidth="1"/>
    <col min="8706" max="8706" width="5.109375" style="243" customWidth="1"/>
    <col min="8707" max="8707" width="5.77734375" style="243" customWidth="1"/>
    <col min="8708" max="8708" width="39.44140625" style="243" customWidth="1"/>
    <col min="8709" max="8709" width="8.77734375" style="243" customWidth="1"/>
    <col min="8710" max="8710" width="6.33203125" style="243" customWidth="1"/>
    <col min="8711" max="8711" width="6.44140625" style="243" customWidth="1"/>
    <col min="8712" max="8714" width="8.77734375" style="243" customWidth="1"/>
    <col min="8715" max="8960" width="11.44140625" style="243"/>
    <col min="8961" max="8961" width="4.33203125" style="243" customWidth="1"/>
    <col min="8962" max="8962" width="5.109375" style="243" customWidth="1"/>
    <col min="8963" max="8963" width="5.77734375" style="243" customWidth="1"/>
    <col min="8964" max="8964" width="39.44140625" style="243" customWidth="1"/>
    <col min="8965" max="8965" width="8.77734375" style="243" customWidth="1"/>
    <col min="8966" max="8966" width="6.33203125" style="243" customWidth="1"/>
    <col min="8967" max="8967" width="6.44140625" style="243" customWidth="1"/>
    <col min="8968" max="8970" width="8.77734375" style="243" customWidth="1"/>
    <col min="8971" max="9216" width="11.44140625" style="243"/>
    <col min="9217" max="9217" width="4.33203125" style="243" customWidth="1"/>
    <col min="9218" max="9218" width="5.109375" style="243" customWidth="1"/>
    <col min="9219" max="9219" width="5.77734375" style="243" customWidth="1"/>
    <col min="9220" max="9220" width="39.44140625" style="243" customWidth="1"/>
    <col min="9221" max="9221" width="8.77734375" style="243" customWidth="1"/>
    <col min="9222" max="9222" width="6.33203125" style="243" customWidth="1"/>
    <col min="9223" max="9223" width="6.44140625" style="243" customWidth="1"/>
    <col min="9224" max="9226" width="8.77734375" style="243" customWidth="1"/>
    <col min="9227" max="9472" width="11.44140625" style="243"/>
    <col min="9473" max="9473" width="4.33203125" style="243" customWidth="1"/>
    <col min="9474" max="9474" width="5.109375" style="243" customWidth="1"/>
    <col min="9475" max="9475" width="5.77734375" style="243" customWidth="1"/>
    <col min="9476" max="9476" width="39.44140625" style="243" customWidth="1"/>
    <col min="9477" max="9477" width="8.77734375" style="243" customWidth="1"/>
    <col min="9478" max="9478" width="6.33203125" style="243" customWidth="1"/>
    <col min="9479" max="9479" width="6.44140625" style="243" customWidth="1"/>
    <col min="9480" max="9482" width="8.77734375" style="243" customWidth="1"/>
    <col min="9483" max="9728" width="11.44140625" style="243"/>
    <col min="9729" max="9729" width="4.33203125" style="243" customWidth="1"/>
    <col min="9730" max="9730" width="5.109375" style="243" customWidth="1"/>
    <col min="9731" max="9731" width="5.77734375" style="243" customWidth="1"/>
    <col min="9732" max="9732" width="39.44140625" style="243" customWidth="1"/>
    <col min="9733" max="9733" width="8.77734375" style="243" customWidth="1"/>
    <col min="9734" max="9734" width="6.33203125" style="243" customWidth="1"/>
    <col min="9735" max="9735" width="6.44140625" style="243" customWidth="1"/>
    <col min="9736" max="9738" width="8.77734375" style="243" customWidth="1"/>
    <col min="9739" max="9984" width="11.44140625" style="243"/>
    <col min="9985" max="9985" width="4.33203125" style="243" customWidth="1"/>
    <col min="9986" max="9986" width="5.109375" style="243" customWidth="1"/>
    <col min="9987" max="9987" width="5.77734375" style="243" customWidth="1"/>
    <col min="9988" max="9988" width="39.44140625" style="243" customWidth="1"/>
    <col min="9989" max="9989" width="8.77734375" style="243" customWidth="1"/>
    <col min="9990" max="9990" width="6.33203125" style="243" customWidth="1"/>
    <col min="9991" max="9991" width="6.44140625" style="243" customWidth="1"/>
    <col min="9992" max="9994" width="8.77734375" style="243" customWidth="1"/>
    <col min="9995" max="10240" width="11.44140625" style="243"/>
    <col min="10241" max="10241" width="4.33203125" style="243" customWidth="1"/>
    <col min="10242" max="10242" width="5.109375" style="243" customWidth="1"/>
    <col min="10243" max="10243" width="5.77734375" style="243" customWidth="1"/>
    <col min="10244" max="10244" width="39.44140625" style="243" customWidth="1"/>
    <col min="10245" max="10245" width="8.77734375" style="243" customWidth="1"/>
    <col min="10246" max="10246" width="6.33203125" style="243" customWidth="1"/>
    <col min="10247" max="10247" width="6.44140625" style="243" customWidth="1"/>
    <col min="10248" max="10250" width="8.77734375" style="243" customWidth="1"/>
    <col min="10251" max="10496" width="11.44140625" style="243"/>
    <col min="10497" max="10497" width="4.33203125" style="243" customWidth="1"/>
    <col min="10498" max="10498" width="5.109375" style="243" customWidth="1"/>
    <col min="10499" max="10499" width="5.77734375" style="243" customWidth="1"/>
    <col min="10500" max="10500" width="39.44140625" style="243" customWidth="1"/>
    <col min="10501" max="10501" width="8.77734375" style="243" customWidth="1"/>
    <col min="10502" max="10502" width="6.33203125" style="243" customWidth="1"/>
    <col min="10503" max="10503" width="6.44140625" style="243" customWidth="1"/>
    <col min="10504" max="10506" width="8.77734375" style="243" customWidth="1"/>
    <col min="10507" max="10752" width="11.44140625" style="243"/>
    <col min="10753" max="10753" width="4.33203125" style="243" customWidth="1"/>
    <col min="10754" max="10754" width="5.109375" style="243" customWidth="1"/>
    <col min="10755" max="10755" width="5.77734375" style="243" customWidth="1"/>
    <col min="10756" max="10756" width="39.44140625" style="243" customWidth="1"/>
    <col min="10757" max="10757" width="8.77734375" style="243" customWidth="1"/>
    <col min="10758" max="10758" width="6.33203125" style="243" customWidth="1"/>
    <col min="10759" max="10759" width="6.44140625" style="243" customWidth="1"/>
    <col min="10760" max="10762" width="8.77734375" style="243" customWidth="1"/>
    <col min="10763" max="11008" width="11.44140625" style="243"/>
    <col min="11009" max="11009" width="4.33203125" style="243" customWidth="1"/>
    <col min="11010" max="11010" width="5.109375" style="243" customWidth="1"/>
    <col min="11011" max="11011" width="5.77734375" style="243" customWidth="1"/>
    <col min="11012" max="11012" width="39.44140625" style="243" customWidth="1"/>
    <col min="11013" max="11013" width="8.77734375" style="243" customWidth="1"/>
    <col min="11014" max="11014" width="6.33203125" style="243" customWidth="1"/>
    <col min="11015" max="11015" width="6.44140625" style="243" customWidth="1"/>
    <col min="11016" max="11018" width="8.77734375" style="243" customWidth="1"/>
    <col min="11019" max="11264" width="11.44140625" style="243"/>
    <col min="11265" max="11265" width="4.33203125" style="243" customWidth="1"/>
    <col min="11266" max="11266" width="5.109375" style="243" customWidth="1"/>
    <col min="11267" max="11267" width="5.77734375" style="243" customWidth="1"/>
    <col min="11268" max="11268" width="39.44140625" style="243" customWidth="1"/>
    <col min="11269" max="11269" width="8.77734375" style="243" customWidth="1"/>
    <col min="11270" max="11270" width="6.33203125" style="243" customWidth="1"/>
    <col min="11271" max="11271" width="6.44140625" style="243" customWidth="1"/>
    <col min="11272" max="11274" width="8.77734375" style="243" customWidth="1"/>
    <col min="11275" max="11520" width="11.44140625" style="243"/>
    <col min="11521" max="11521" width="4.33203125" style="243" customWidth="1"/>
    <col min="11522" max="11522" width="5.109375" style="243" customWidth="1"/>
    <col min="11523" max="11523" width="5.77734375" style="243" customWidth="1"/>
    <col min="11524" max="11524" width="39.44140625" style="243" customWidth="1"/>
    <col min="11525" max="11525" width="8.77734375" style="243" customWidth="1"/>
    <col min="11526" max="11526" width="6.33203125" style="243" customWidth="1"/>
    <col min="11527" max="11527" width="6.44140625" style="243" customWidth="1"/>
    <col min="11528" max="11530" width="8.77734375" style="243" customWidth="1"/>
    <col min="11531" max="11776" width="11.44140625" style="243"/>
    <col min="11777" max="11777" width="4.33203125" style="243" customWidth="1"/>
    <col min="11778" max="11778" width="5.109375" style="243" customWidth="1"/>
    <col min="11779" max="11779" width="5.77734375" style="243" customWidth="1"/>
    <col min="11780" max="11780" width="39.44140625" style="243" customWidth="1"/>
    <col min="11781" max="11781" width="8.77734375" style="243" customWidth="1"/>
    <col min="11782" max="11782" width="6.33203125" style="243" customWidth="1"/>
    <col min="11783" max="11783" width="6.44140625" style="243" customWidth="1"/>
    <col min="11784" max="11786" width="8.77734375" style="243" customWidth="1"/>
    <col min="11787" max="12032" width="11.44140625" style="243"/>
    <col min="12033" max="12033" width="4.33203125" style="243" customWidth="1"/>
    <col min="12034" max="12034" width="5.109375" style="243" customWidth="1"/>
    <col min="12035" max="12035" width="5.77734375" style="243" customWidth="1"/>
    <col min="12036" max="12036" width="39.44140625" style="243" customWidth="1"/>
    <col min="12037" max="12037" width="8.77734375" style="243" customWidth="1"/>
    <col min="12038" max="12038" width="6.33203125" style="243" customWidth="1"/>
    <col min="12039" max="12039" width="6.44140625" style="243" customWidth="1"/>
    <col min="12040" max="12042" width="8.77734375" style="243" customWidth="1"/>
    <col min="12043" max="12288" width="11.44140625" style="243"/>
    <col min="12289" max="12289" width="4.33203125" style="243" customWidth="1"/>
    <col min="12290" max="12290" width="5.109375" style="243" customWidth="1"/>
    <col min="12291" max="12291" width="5.77734375" style="243" customWidth="1"/>
    <col min="12292" max="12292" width="39.44140625" style="243" customWidth="1"/>
    <col min="12293" max="12293" width="8.77734375" style="243" customWidth="1"/>
    <col min="12294" max="12294" width="6.33203125" style="243" customWidth="1"/>
    <col min="12295" max="12295" width="6.44140625" style="243" customWidth="1"/>
    <col min="12296" max="12298" width="8.77734375" style="243" customWidth="1"/>
    <col min="12299" max="12544" width="11.44140625" style="243"/>
    <col min="12545" max="12545" width="4.33203125" style="243" customWidth="1"/>
    <col min="12546" max="12546" width="5.109375" style="243" customWidth="1"/>
    <col min="12547" max="12547" width="5.77734375" style="243" customWidth="1"/>
    <col min="12548" max="12548" width="39.44140625" style="243" customWidth="1"/>
    <col min="12549" max="12549" width="8.77734375" style="243" customWidth="1"/>
    <col min="12550" max="12550" width="6.33203125" style="243" customWidth="1"/>
    <col min="12551" max="12551" width="6.44140625" style="243" customWidth="1"/>
    <col min="12552" max="12554" width="8.77734375" style="243" customWidth="1"/>
    <col min="12555" max="12800" width="11.44140625" style="243"/>
    <col min="12801" max="12801" width="4.33203125" style="243" customWidth="1"/>
    <col min="12802" max="12802" width="5.109375" style="243" customWidth="1"/>
    <col min="12803" max="12803" width="5.77734375" style="243" customWidth="1"/>
    <col min="12804" max="12804" width="39.44140625" style="243" customWidth="1"/>
    <col min="12805" max="12805" width="8.77734375" style="243" customWidth="1"/>
    <col min="12806" max="12806" width="6.33203125" style="243" customWidth="1"/>
    <col min="12807" max="12807" width="6.44140625" style="243" customWidth="1"/>
    <col min="12808" max="12810" width="8.77734375" style="243" customWidth="1"/>
    <col min="12811" max="13056" width="11.44140625" style="243"/>
    <col min="13057" max="13057" width="4.33203125" style="243" customWidth="1"/>
    <col min="13058" max="13058" width="5.109375" style="243" customWidth="1"/>
    <col min="13059" max="13059" width="5.77734375" style="243" customWidth="1"/>
    <col min="13060" max="13060" width="39.44140625" style="243" customWidth="1"/>
    <col min="13061" max="13061" width="8.77734375" style="243" customWidth="1"/>
    <col min="13062" max="13062" width="6.33203125" style="243" customWidth="1"/>
    <col min="13063" max="13063" width="6.44140625" style="243" customWidth="1"/>
    <col min="13064" max="13066" width="8.77734375" style="243" customWidth="1"/>
    <col min="13067" max="13312" width="11.44140625" style="243"/>
    <col min="13313" max="13313" width="4.33203125" style="243" customWidth="1"/>
    <col min="13314" max="13314" width="5.109375" style="243" customWidth="1"/>
    <col min="13315" max="13315" width="5.77734375" style="243" customWidth="1"/>
    <col min="13316" max="13316" width="39.44140625" style="243" customWidth="1"/>
    <col min="13317" max="13317" width="8.77734375" style="243" customWidth="1"/>
    <col min="13318" max="13318" width="6.33203125" style="243" customWidth="1"/>
    <col min="13319" max="13319" width="6.44140625" style="243" customWidth="1"/>
    <col min="13320" max="13322" width="8.77734375" style="243" customWidth="1"/>
    <col min="13323" max="13568" width="11.44140625" style="243"/>
    <col min="13569" max="13569" width="4.33203125" style="243" customWidth="1"/>
    <col min="13570" max="13570" width="5.109375" style="243" customWidth="1"/>
    <col min="13571" max="13571" width="5.77734375" style="243" customWidth="1"/>
    <col min="13572" max="13572" width="39.44140625" style="243" customWidth="1"/>
    <col min="13573" max="13573" width="8.77734375" style="243" customWidth="1"/>
    <col min="13574" max="13574" width="6.33203125" style="243" customWidth="1"/>
    <col min="13575" max="13575" width="6.44140625" style="243" customWidth="1"/>
    <col min="13576" max="13578" width="8.77734375" style="243" customWidth="1"/>
    <col min="13579" max="13824" width="11.44140625" style="243"/>
    <col min="13825" max="13825" width="4.33203125" style="243" customWidth="1"/>
    <col min="13826" max="13826" width="5.109375" style="243" customWidth="1"/>
    <col min="13827" max="13827" width="5.77734375" style="243" customWidth="1"/>
    <col min="13828" max="13828" width="39.44140625" style="243" customWidth="1"/>
    <col min="13829" max="13829" width="8.77734375" style="243" customWidth="1"/>
    <col min="13830" max="13830" width="6.33203125" style="243" customWidth="1"/>
    <col min="13831" max="13831" width="6.44140625" style="243" customWidth="1"/>
    <col min="13832" max="13834" width="8.77734375" style="243" customWidth="1"/>
    <col min="13835" max="14080" width="11.44140625" style="243"/>
    <col min="14081" max="14081" width="4.33203125" style="243" customWidth="1"/>
    <col min="14082" max="14082" width="5.109375" style="243" customWidth="1"/>
    <col min="14083" max="14083" width="5.77734375" style="243" customWidth="1"/>
    <col min="14084" max="14084" width="39.44140625" style="243" customWidth="1"/>
    <col min="14085" max="14085" width="8.77734375" style="243" customWidth="1"/>
    <col min="14086" max="14086" width="6.33203125" style="243" customWidth="1"/>
    <col min="14087" max="14087" width="6.44140625" style="243" customWidth="1"/>
    <col min="14088" max="14090" width="8.77734375" style="243" customWidth="1"/>
    <col min="14091" max="14336" width="11.44140625" style="243"/>
    <col min="14337" max="14337" width="4.33203125" style="243" customWidth="1"/>
    <col min="14338" max="14338" width="5.109375" style="243" customWidth="1"/>
    <col min="14339" max="14339" width="5.77734375" style="243" customWidth="1"/>
    <col min="14340" max="14340" width="39.44140625" style="243" customWidth="1"/>
    <col min="14341" max="14341" width="8.77734375" style="243" customWidth="1"/>
    <col min="14342" max="14342" width="6.33203125" style="243" customWidth="1"/>
    <col min="14343" max="14343" width="6.44140625" style="243" customWidth="1"/>
    <col min="14344" max="14346" width="8.77734375" style="243" customWidth="1"/>
    <col min="14347" max="14592" width="11.44140625" style="243"/>
    <col min="14593" max="14593" width="4.33203125" style="243" customWidth="1"/>
    <col min="14594" max="14594" width="5.109375" style="243" customWidth="1"/>
    <col min="14595" max="14595" width="5.77734375" style="243" customWidth="1"/>
    <col min="14596" max="14596" width="39.44140625" style="243" customWidth="1"/>
    <col min="14597" max="14597" width="8.77734375" style="243" customWidth="1"/>
    <col min="14598" max="14598" width="6.33203125" style="243" customWidth="1"/>
    <col min="14599" max="14599" width="6.44140625" style="243" customWidth="1"/>
    <col min="14600" max="14602" width="8.77734375" style="243" customWidth="1"/>
    <col min="14603" max="14848" width="11.44140625" style="243"/>
    <col min="14849" max="14849" width="4.33203125" style="243" customWidth="1"/>
    <col min="14850" max="14850" width="5.109375" style="243" customWidth="1"/>
    <col min="14851" max="14851" width="5.77734375" style="243" customWidth="1"/>
    <col min="14852" max="14852" width="39.44140625" style="243" customWidth="1"/>
    <col min="14853" max="14853" width="8.77734375" style="243" customWidth="1"/>
    <col min="14854" max="14854" width="6.33203125" style="243" customWidth="1"/>
    <col min="14855" max="14855" width="6.44140625" style="243" customWidth="1"/>
    <col min="14856" max="14858" width="8.77734375" style="243" customWidth="1"/>
    <col min="14859" max="15104" width="11.44140625" style="243"/>
    <col min="15105" max="15105" width="4.33203125" style="243" customWidth="1"/>
    <col min="15106" max="15106" width="5.109375" style="243" customWidth="1"/>
    <col min="15107" max="15107" width="5.77734375" style="243" customWidth="1"/>
    <col min="15108" max="15108" width="39.44140625" style="243" customWidth="1"/>
    <col min="15109" max="15109" width="8.77734375" style="243" customWidth="1"/>
    <col min="15110" max="15110" width="6.33203125" style="243" customWidth="1"/>
    <col min="15111" max="15111" width="6.44140625" style="243" customWidth="1"/>
    <col min="15112" max="15114" width="8.77734375" style="243" customWidth="1"/>
    <col min="15115" max="15360" width="11.44140625" style="243"/>
    <col min="15361" max="15361" width="4.33203125" style="243" customWidth="1"/>
    <col min="15362" max="15362" width="5.109375" style="243" customWidth="1"/>
    <col min="15363" max="15363" width="5.77734375" style="243" customWidth="1"/>
    <col min="15364" max="15364" width="39.44140625" style="243" customWidth="1"/>
    <col min="15365" max="15365" width="8.77734375" style="243" customWidth="1"/>
    <col min="15366" max="15366" width="6.33203125" style="243" customWidth="1"/>
    <col min="15367" max="15367" width="6.44140625" style="243" customWidth="1"/>
    <col min="15368" max="15370" width="8.77734375" style="243" customWidth="1"/>
    <col min="15371" max="15616" width="11.44140625" style="243"/>
    <col min="15617" max="15617" width="4.33203125" style="243" customWidth="1"/>
    <col min="15618" max="15618" width="5.109375" style="243" customWidth="1"/>
    <col min="15619" max="15619" width="5.77734375" style="243" customWidth="1"/>
    <col min="15620" max="15620" width="39.44140625" style="243" customWidth="1"/>
    <col min="15621" max="15621" width="8.77734375" style="243" customWidth="1"/>
    <col min="15622" max="15622" width="6.33203125" style="243" customWidth="1"/>
    <col min="15623" max="15623" width="6.44140625" style="243" customWidth="1"/>
    <col min="15624" max="15626" width="8.77734375" style="243" customWidth="1"/>
    <col min="15627" max="15872" width="11.44140625" style="243"/>
    <col min="15873" max="15873" width="4.33203125" style="243" customWidth="1"/>
    <col min="15874" max="15874" width="5.109375" style="243" customWidth="1"/>
    <col min="15875" max="15875" width="5.77734375" style="243" customWidth="1"/>
    <col min="15876" max="15876" width="39.44140625" style="243" customWidth="1"/>
    <col min="15877" max="15877" width="8.77734375" style="243" customWidth="1"/>
    <col min="15878" max="15878" width="6.33203125" style="243" customWidth="1"/>
    <col min="15879" max="15879" width="6.44140625" style="243" customWidth="1"/>
    <col min="15880" max="15882" width="8.77734375" style="243" customWidth="1"/>
    <col min="15883" max="16128" width="11.44140625" style="243"/>
    <col min="16129" max="16129" width="4.33203125" style="243" customWidth="1"/>
    <col min="16130" max="16130" width="5.109375" style="243" customWidth="1"/>
    <col min="16131" max="16131" width="5.77734375" style="243" customWidth="1"/>
    <col min="16132" max="16132" width="39.44140625" style="243" customWidth="1"/>
    <col min="16133" max="16133" width="8.77734375" style="243" customWidth="1"/>
    <col min="16134" max="16134" width="6.33203125" style="243" customWidth="1"/>
    <col min="16135" max="16135" width="6.44140625" style="243" customWidth="1"/>
    <col min="16136" max="16138" width="8.77734375" style="243" customWidth="1"/>
    <col min="16139" max="16384" width="11.44140625" style="243"/>
  </cols>
  <sheetData>
    <row r="1" spans="1:10" ht="8.1" customHeight="1">
      <c r="A1" s="2082" t="s">
        <v>629</v>
      </c>
      <c r="B1" s="2082"/>
      <c r="C1" s="2082"/>
      <c r="D1" s="2082"/>
      <c r="E1" s="2082"/>
      <c r="F1" s="2082"/>
      <c r="G1" s="2082"/>
      <c r="H1" s="2082"/>
      <c r="I1" s="2082"/>
      <c r="J1" s="2082"/>
    </row>
    <row r="2" spans="1:10" ht="8.1" customHeight="1">
      <c r="A2" s="2082"/>
      <c r="B2" s="2082"/>
      <c r="C2" s="2082"/>
      <c r="D2" s="2082"/>
      <c r="E2" s="2082"/>
      <c r="F2" s="2082"/>
      <c r="G2" s="2082"/>
      <c r="H2" s="2082"/>
      <c r="I2" s="2082"/>
      <c r="J2" s="2082"/>
    </row>
    <row r="3" spans="1:10" ht="17.25" customHeight="1" thickBot="1">
      <c r="A3" s="2083"/>
      <c r="B3" s="2083"/>
      <c r="C3" s="2083"/>
      <c r="D3" s="2083"/>
      <c r="E3" s="2083"/>
      <c r="F3" s="2083"/>
      <c r="G3" s="2083"/>
      <c r="H3" s="2083"/>
      <c r="I3" s="2083"/>
      <c r="J3" s="2083"/>
    </row>
    <row r="4" spans="1:10" ht="129.9" customHeight="1" thickBot="1">
      <c r="A4" s="283" t="s">
        <v>297</v>
      </c>
      <c r="B4" s="284" t="s">
        <v>453</v>
      </c>
      <c r="C4" s="284" t="s">
        <v>454</v>
      </c>
      <c r="D4" s="285" t="s">
        <v>455</v>
      </c>
      <c r="E4" s="284" t="s">
        <v>456</v>
      </c>
      <c r="F4" s="607" t="s">
        <v>457</v>
      </c>
      <c r="G4" s="607" t="s">
        <v>458</v>
      </c>
      <c r="H4" s="284" t="s">
        <v>459</v>
      </c>
      <c r="I4" s="284" t="s">
        <v>460</v>
      </c>
      <c r="J4" s="286" t="s">
        <v>461</v>
      </c>
    </row>
    <row r="5" spans="1:10" ht="14.1" customHeight="1" thickBot="1">
      <c r="A5" s="287">
        <v>1</v>
      </c>
      <c r="B5" s="285">
        <v>2</v>
      </c>
      <c r="C5" s="285">
        <v>3</v>
      </c>
      <c r="D5" s="285">
        <v>4</v>
      </c>
      <c r="E5" s="285">
        <v>5</v>
      </c>
      <c r="F5" s="285">
        <v>6</v>
      </c>
      <c r="G5" s="285">
        <v>7</v>
      </c>
      <c r="H5" s="285">
        <v>8</v>
      </c>
      <c r="I5" s="285">
        <v>9</v>
      </c>
      <c r="J5" s="288">
        <v>10</v>
      </c>
    </row>
    <row r="6" spans="1:10" ht="19.5" customHeight="1">
      <c r="A6" s="483">
        <v>1</v>
      </c>
      <c r="B6" s="484" t="s">
        <v>1170</v>
      </c>
      <c r="C6" s="484">
        <v>25</v>
      </c>
      <c r="D6" s="485" t="s">
        <v>1154</v>
      </c>
      <c r="E6" s="486">
        <v>2</v>
      </c>
      <c r="F6" s="484">
        <v>25</v>
      </c>
      <c r="G6" s="484">
        <v>2</v>
      </c>
      <c r="H6" s="487">
        <v>4</v>
      </c>
      <c r="I6" s="484">
        <v>0</v>
      </c>
      <c r="J6" s="488">
        <v>0</v>
      </c>
    </row>
    <row r="7" spans="1:10" ht="19.5" customHeight="1">
      <c r="A7" s="489">
        <v>2</v>
      </c>
      <c r="B7" s="490" t="s">
        <v>1171</v>
      </c>
      <c r="C7" s="490">
        <v>24</v>
      </c>
      <c r="D7" s="492" t="s">
        <v>1155</v>
      </c>
      <c r="E7" s="498">
        <v>2</v>
      </c>
      <c r="F7" s="490">
        <v>24</v>
      </c>
      <c r="G7" s="490">
        <v>2</v>
      </c>
      <c r="H7" s="499">
        <v>4</v>
      </c>
      <c r="I7" s="490">
        <v>0</v>
      </c>
      <c r="J7" s="500">
        <v>0</v>
      </c>
    </row>
    <row r="8" spans="1:10" ht="19.5" customHeight="1">
      <c r="A8" s="489">
        <v>3</v>
      </c>
      <c r="B8" s="490" t="s">
        <v>1172</v>
      </c>
      <c r="C8" s="490">
        <v>22</v>
      </c>
      <c r="D8" s="492" t="s">
        <v>1173</v>
      </c>
      <c r="E8" s="498">
        <v>5</v>
      </c>
      <c r="F8" s="490">
        <v>22</v>
      </c>
      <c r="G8" s="490">
        <v>2</v>
      </c>
      <c r="H8" s="499">
        <v>10</v>
      </c>
      <c r="I8" s="490">
        <v>0</v>
      </c>
      <c r="J8" s="500">
        <v>0</v>
      </c>
    </row>
    <row r="9" spans="1:10" ht="19.5" customHeight="1">
      <c r="A9" s="489">
        <v>4</v>
      </c>
      <c r="B9" s="490" t="s">
        <v>1174</v>
      </c>
      <c r="C9" s="490">
        <v>23</v>
      </c>
      <c r="D9" s="492" t="s">
        <v>1154</v>
      </c>
      <c r="E9" s="498">
        <v>2</v>
      </c>
      <c r="F9" s="490">
        <v>23</v>
      </c>
      <c r="G9" s="490">
        <v>2</v>
      </c>
      <c r="H9" s="499">
        <v>4</v>
      </c>
      <c r="I9" s="490">
        <v>0</v>
      </c>
      <c r="J9" s="500">
        <v>0</v>
      </c>
    </row>
    <row r="10" spans="1:10" ht="19.5" customHeight="1">
      <c r="A10" s="489">
        <v>5</v>
      </c>
      <c r="B10" s="490" t="s">
        <v>1175</v>
      </c>
      <c r="C10" s="490">
        <v>20</v>
      </c>
      <c r="D10" s="492" t="s">
        <v>1155</v>
      </c>
      <c r="E10" s="498">
        <v>2</v>
      </c>
      <c r="F10" s="490">
        <v>20</v>
      </c>
      <c r="G10" s="490">
        <v>2</v>
      </c>
      <c r="H10" s="499">
        <v>4</v>
      </c>
      <c r="I10" s="490">
        <v>0</v>
      </c>
      <c r="J10" s="500">
        <v>0</v>
      </c>
    </row>
    <row r="11" spans="1:10" ht="19.5" customHeight="1">
      <c r="A11" s="489">
        <v>6</v>
      </c>
      <c r="B11" s="490" t="s">
        <v>1176</v>
      </c>
      <c r="C11" s="490">
        <v>22</v>
      </c>
      <c r="D11" s="492" t="s">
        <v>1173</v>
      </c>
      <c r="E11" s="498">
        <v>10</v>
      </c>
      <c r="F11" s="490">
        <v>12</v>
      </c>
      <c r="G11" s="490">
        <v>1</v>
      </c>
      <c r="H11" s="499">
        <v>10</v>
      </c>
      <c r="I11" s="490">
        <v>10</v>
      </c>
      <c r="J11" s="500">
        <v>10</v>
      </c>
    </row>
    <row r="12" spans="1:10" ht="19.5" customHeight="1">
      <c r="A12" s="489">
        <v>7</v>
      </c>
      <c r="B12" s="490" t="s">
        <v>1177</v>
      </c>
      <c r="C12" s="490">
        <v>15</v>
      </c>
      <c r="D12" s="492" t="s">
        <v>1154</v>
      </c>
      <c r="E12" s="498">
        <v>3</v>
      </c>
      <c r="F12" s="490">
        <v>15</v>
      </c>
      <c r="G12" s="490">
        <v>1</v>
      </c>
      <c r="H12" s="499">
        <v>3</v>
      </c>
      <c r="I12" s="490">
        <v>0</v>
      </c>
      <c r="J12" s="500">
        <v>0</v>
      </c>
    </row>
    <row r="13" spans="1:10" ht="19.5" customHeight="1">
      <c r="A13" s="489">
        <v>8</v>
      </c>
      <c r="B13" s="490" t="s">
        <v>1178</v>
      </c>
      <c r="C13" s="490">
        <v>21</v>
      </c>
      <c r="D13" s="492" t="s">
        <v>1155</v>
      </c>
      <c r="E13" s="498">
        <v>4</v>
      </c>
      <c r="F13" s="490">
        <v>21</v>
      </c>
      <c r="G13" s="490">
        <v>2</v>
      </c>
      <c r="H13" s="499">
        <v>8</v>
      </c>
      <c r="I13" s="490">
        <v>0</v>
      </c>
      <c r="J13" s="500">
        <v>0</v>
      </c>
    </row>
    <row r="14" spans="1:10" ht="19.5" customHeight="1">
      <c r="A14" s="489">
        <v>9</v>
      </c>
      <c r="B14" s="490" t="s">
        <v>1179</v>
      </c>
      <c r="C14" s="490">
        <v>13</v>
      </c>
      <c r="D14" s="492" t="s">
        <v>1180</v>
      </c>
      <c r="E14" s="498">
        <v>15</v>
      </c>
      <c r="F14" s="490">
        <v>0</v>
      </c>
      <c r="G14" s="490">
        <v>0</v>
      </c>
      <c r="H14" s="499"/>
      <c r="I14" s="490">
        <v>13</v>
      </c>
      <c r="J14" s="500">
        <v>15</v>
      </c>
    </row>
    <row r="15" spans="1:10" ht="19.5" customHeight="1">
      <c r="A15" s="489">
        <v>10</v>
      </c>
      <c r="B15" s="490" t="s">
        <v>1181</v>
      </c>
      <c r="C15" s="490">
        <v>28</v>
      </c>
      <c r="D15" s="492" t="s">
        <v>1154</v>
      </c>
      <c r="E15" s="498">
        <v>4</v>
      </c>
      <c r="F15" s="490">
        <v>28</v>
      </c>
      <c r="G15" s="490">
        <v>2</v>
      </c>
      <c r="H15" s="499">
        <v>8</v>
      </c>
      <c r="I15" s="490">
        <v>0</v>
      </c>
      <c r="J15" s="500">
        <v>0</v>
      </c>
    </row>
    <row r="16" spans="1:10" ht="19.5" customHeight="1">
      <c r="A16" s="489">
        <v>11</v>
      </c>
      <c r="B16" s="490" t="s">
        <v>1182</v>
      </c>
      <c r="C16" s="490">
        <v>24</v>
      </c>
      <c r="D16" s="492" t="s">
        <v>1156</v>
      </c>
      <c r="E16" s="498">
        <v>4</v>
      </c>
      <c r="F16" s="490">
        <v>24</v>
      </c>
      <c r="G16" s="490">
        <v>1</v>
      </c>
      <c r="H16" s="499">
        <v>4</v>
      </c>
      <c r="I16" s="490">
        <v>0</v>
      </c>
      <c r="J16" s="500">
        <v>0</v>
      </c>
    </row>
    <row r="17" spans="1:10" ht="19.5" customHeight="1">
      <c r="A17" s="489">
        <v>12</v>
      </c>
      <c r="B17" s="490" t="s">
        <v>1183</v>
      </c>
      <c r="C17" s="490">
        <v>22</v>
      </c>
      <c r="D17" s="492" t="s">
        <v>1184</v>
      </c>
      <c r="E17" s="498">
        <v>6</v>
      </c>
      <c r="F17" s="490">
        <v>22</v>
      </c>
      <c r="G17" s="490">
        <v>2</v>
      </c>
      <c r="H17" s="499">
        <v>12</v>
      </c>
      <c r="I17" s="490">
        <v>0</v>
      </c>
      <c r="J17" s="500">
        <v>0</v>
      </c>
    </row>
    <row r="18" spans="1:10" ht="19.5" customHeight="1">
      <c r="A18" s="489">
        <v>13</v>
      </c>
      <c r="B18" s="490" t="s">
        <v>1185</v>
      </c>
      <c r="C18" s="490">
        <v>24</v>
      </c>
      <c r="D18" s="492" t="s">
        <v>1160</v>
      </c>
      <c r="E18" s="498">
        <v>2</v>
      </c>
      <c r="F18" s="490">
        <v>24</v>
      </c>
      <c r="G18" s="490">
        <v>1</v>
      </c>
      <c r="H18" s="499">
        <v>2</v>
      </c>
      <c r="I18" s="490">
        <v>0</v>
      </c>
      <c r="J18" s="500">
        <v>0</v>
      </c>
    </row>
    <row r="19" spans="1:10" ht="19.5" customHeight="1">
      <c r="A19" s="489">
        <v>14</v>
      </c>
      <c r="B19" s="490" t="s">
        <v>1186</v>
      </c>
      <c r="C19" s="490">
        <v>19</v>
      </c>
      <c r="D19" s="492" t="s">
        <v>1162</v>
      </c>
      <c r="E19" s="498">
        <v>2</v>
      </c>
      <c r="F19" s="490">
        <v>19</v>
      </c>
      <c r="G19" s="490">
        <v>1</v>
      </c>
      <c r="H19" s="499">
        <v>2</v>
      </c>
      <c r="I19" s="490">
        <v>0</v>
      </c>
      <c r="J19" s="500">
        <v>0</v>
      </c>
    </row>
    <row r="20" spans="1:10" ht="19.5" customHeight="1">
      <c r="A20" s="489">
        <v>15</v>
      </c>
      <c r="B20" s="490" t="s">
        <v>1187</v>
      </c>
      <c r="C20" s="490">
        <v>22</v>
      </c>
      <c r="D20" s="492" t="s">
        <v>1184</v>
      </c>
      <c r="E20" s="498">
        <v>12</v>
      </c>
      <c r="F20" s="490">
        <v>10</v>
      </c>
      <c r="G20" s="490">
        <v>1</v>
      </c>
      <c r="H20" s="499">
        <v>12</v>
      </c>
      <c r="I20" s="490">
        <v>12</v>
      </c>
      <c r="J20" s="500">
        <v>12</v>
      </c>
    </row>
    <row r="21" spans="1:10" ht="19.5" customHeight="1">
      <c r="A21" s="489">
        <v>16</v>
      </c>
      <c r="B21" s="490" t="s">
        <v>1188</v>
      </c>
      <c r="C21" s="490">
        <v>24</v>
      </c>
      <c r="D21" s="492" t="s">
        <v>1160</v>
      </c>
      <c r="E21" s="498">
        <v>4</v>
      </c>
      <c r="F21" s="490">
        <v>24</v>
      </c>
      <c r="G21" s="490">
        <v>2</v>
      </c>
      <c r="H21" s="499">
        <v>8</v>
      </c>
      <c r="I21" s="490">
        <v>0</v>
      </c>
      <c r="J21" s="500">
        <v>0</v>
      </c>
    </row>
    <row r="22" spans="1:10" ht="19.5" customHeight="1">
      <c r="A22" s="489">
        <v>17</v>
      </c>
      <c r="B22" s="490" t="s">
        <v>1189</v>
      </c>
      <c r="C22" s="490">
        <v>19</v>
      </c>
      <c r="D22" s="492" t="s">
        <v>1162</v>
      </c>
      <c r="E22" s="498">
        <v>4</v>
      </c>
      <c r="F22" s="490">
        <v>19</v>
      </c>
      <c r="G22" s="490">
        <v>1</v>
      </c>
      <c r="H22" s="499">
        <v>4</v>
      </c>
      <c r="I22" s="490">
        <v>0</v>
      </c>
      <c r="J22" s="500">
        <v>0</v>
      </c>
    </row>
    <row r="23" spans="1:10" ht="19.5" customHeight="1">
      <c r="A23" s="489">
        <v>18</v>
      </c>
      <c r="B23" s="490" t="s">
        <v>1190</v>
      </c>
      <c r="C23" s="490">
        <v>14</v>
      </c>
      <c r="D23" s="492" t="s">
        <v>1191</v>
      </c>
      <c r="E23" s="498">
        <v>16</v>
      </c>
      <c r="F23" s="490">
        <v>14</v>
      </c>
      <c r="G23" s="490">
        <v>1</v>
      </c>
      <c r="H23" s="499">
        <v>16</v>
      </c>
      <c r="I23" s="490">
        <v>0</v>
      </c>
      <c r="J23" s="500">
        <v>0</v>
      </c>
    </row>
    <row r="24" spans="1:10" ht="19.5" customHeight="1">
      <c r="A24" s="489">
        <v>19</v>
      </c>
      <c r="B24" s="490" t="s">
        <v>1192</v>
      </c>
      <c r="C24" s="490">
        <v>32</v>
      </c>
      <c r="D24" s="492" t="s">
        <v>1160</v>
      </c>
      <c r="E24" s="498">
        <v>6</v>
      </c>
      <c r="F24" s="490">
        <v>32</v>
      </c>
      <c r="G24" s="490">
        <v>2</v>
      </c>
      <c r="H24" s="499">
        <v>12</v>
      </c>
      <c r="I24" s="490">
        <v>0</v>
      </c>
      <c r="J24" s="500">
        <v>0</v>
      </c>
    </row>
    <row r="25" spans="1:10" ht="19.5" customHeight="1">
      <c r="A25" s="489">
        <v>20</v>
      </c>
      <c r="B25" s="490" t="s">
        <v>1193</v>
      </c>
      <c r="C25" s="490">
        <v>21</v>
      </c>
      <c r="D25" s="492" t="s">
        <v>1163</v>
      </c>
      <c r="E25" s="498">
        <v>6</v>
      </c>
      <c r="F25" s="490">
        <v>21</v>
      </c>
      <c r="G25" s="490">
        <v>1</v>
      </c>
      <c r="H25" s="499">
        <v>6</v>
      </c>
      <c r="I25" s="490">
        <v>0</v>
      </c>
      <c r="J25" s="500">
        <v>0</v>
      </c>
    </row>
    <row r="26" spans="1:10" ht="19.5" customHeight="1">
      <c r="A26" s="489">
        <v>21</v>
      </c>
      <c r="B26" s="490" t="s">
        <v>1194</v>
      </c>
      <c r="C26" s="490">
        <v>23</v>
      </c>
      <c r="D26" s="492" t="s">
        <v>1166</v>
      </c>
      <c r="E26" s="498">
        <v>3</v>
      </c>
      <c r="F26" s="490">
        <v>23</v>
      </c>
      <c r="G26" s="490">
        <v>1</v>
      </c>
      <c r="H26" s="499">
        <v>3</v>
      </c>
      <c r="I26" s="490">
        <v>0</v>
      </c>
      <c r="J26" s="500">
        <v>0</v>
      </c>
    </row>
    <row r="27" spans="1:10" ht="19.5" customHeight="1">
      <c r="A27" s="489">
        <v>22</v>
      </c>
      <c r="B27" s="490" t="s">
        <v>1195</v>
      </c>
      <c r="C27" s="490">
        <v>20</v>
      </c>
      <c r="D27" s="492" t="s">
        <v>1196</v>
      </c>
      <c r="E27" s="498">
        <v>6</v>
      </c>
      <c r="F27" s="490">
        <v>20</v>
      </c>
      <c r="G27" s="490">
        <v>2</v>
      </c>
      <c r="H27" s="499">
        <v>12</v>
      </c>
      <c r="I27" s="490">
        <v>0</v>
      </c>
      <c r="J27" s="500">
        <v>0</v>
      </c>
    </row>
    <row r="28" spans="1:10" ht="19.5" customHeight="1">
      <c r="A28" s="489">
        <v>23</v>
      </c>
      <c r="B28" s="490" t="s">
        <v>1197</v>
      </c>
      <c r="C28" s="490">
        <v>22</v>
      </c>
      <c r="D28" s="492" t="s">
        <v>1198</v>
      </c>
      <c r="E28" s="498">
        <v>12</v>
      </c>
      <c r="F28" s="490">
        <v>10</v>
      </c>
      <c r="G28" s="490">
        <v>1</v>
      </c>
      <c r="H28" s="499">
        <v>12</v>
      </c>
      <c r="I28" s="490">
        <v>12</v>
      </c>
      <c r="J28" s="500">
        <v>12</v>
      </c>
    </row>
    <row r="29" spans="1:10" ht="19.5" customHeight="1">
      <c r="A29" s="489">
        <v>24</v>
      </c>
      <c r="B29" s="490" t="s">
        <v>1199</v>
      </c>
      <c r="C29" s="490">
        <v>18</v>
      </c>
      <c r="D29" s="492" t="s">
        <v>1166</v>
      </c>
      <c r="E29" s="498">
        <v>3</v>
      </c>
      <c r="F29" s="490">
        <v>18</v>
      </c>
      <c r="G29" s="490">
        <v>1</v>
      </c>
      <c r="H29" s="499">
        <v>3</v>
      </c>
      <c r="I29" s="490">
        <v>0</v>
      </c>
      <c r="J29" s="500"/>
    </row>
    <row r="30" spans="1:10" ht="19.5" customHeight="1">
      <c r="A30" s="489">
        <v>25</v>
      </c>
      <c r="B30" s="490" t="s">
        <v>1200</v>
      </c>
      <c r="C30" s="490">
        <v>25</v>
      </c>
      <c r="D30" s="492" t="s">
        <v>1198</v>
      </c>
      <c r="E30" s="498">
        <v>18</v>
      </c>
      <c r="F30" s="490">
        <v>11</v>
      </c>
      <c r="G30" s="490">
        <v>1</v>
      </c>
      <c r="H30" s="499">
        <v>18</v>
      </c>
      <c r="I30" s="490">
        <v>14</v>
      </c>
      <c r="J30" s="500">
        <v>18</v>
      </c>
    </row>
    <row r="31" spans="1:10" ht="19.5" customHeight="1">
      <c r="A31" s="489">
        <v>26</v>
      </c>
      <c r="B31" s="490" t="s">
        <v>1201</v>
      </c>
      <c r="C31" s="491">
        <v>29</v>
      </c>
      <c r="D31" s="492" t="s">
        <v>1166</v>
      </c>
      <c r="E31" s="493">
        <v>4</v>
      </c>
      <c r="F31" s="491">
        <v>29</v>
      </c>
      <c r="G31" s="491">
        <v>2</v>
      </c>
      <c r="H31" s="494">
        <v>8</v>
      </c>
      <c r="I31" s="491">
        <v>0</v>
      </c>
      <c r="J31" s="495">
        <v>0</v>
      </c>
    </row>
    <row r="32" spans="1:10" ht="19.5" customHeight="1">
      <c r="A32" s="496"/>
      <c r="B32" s="491"/>
      <c r="C32" s="491"/>
      <c r="D32" s="497"/>
      <c r="E32" s="493"/>
      <c r="F32" s="491"/>
      <c r="G32" s="491"/>
      <c r="H32" s="494">
        <v>0</v>
      </c>
      <c r="I32" s="491"/>
      <c r="J32" s="495">
        <v>0</v>
      </c>
    </row>
    <row r="33" spans="1:10" ht="19.5" customHeight="1">
      <c r="A33" s="496"/>
      <c r="B33" s="491"/>
      <c r="C33" s="491"/>
      <c r="D33" s="497"/>
      <c r="E33" s="493"/>
      <c r="F33" s="491"/>
      <c r="G33" s="491"/>
      <c r="H33" s="494">
        <v>0</v>
      </c>
      <c r="I33" s="491"/>
      <c r="J33" s="495">
        <v>0</v>
      </c>
    </row>
    <row r="34" spans="1:10" ht="19.5" customHeight="1">
      <c r="A34" s="489"/>
      <c r="B34" s="490"/>
      <c r="C34" s="491"/>
      <c r="D34" s="497"/>
      <c r="E34" s="493"/>
      <c r="F34" s="491"/>
      <c r="G34" s="491"/>
      <c r="H34" s="494">
        <v>0</v>
      </c>
      <c r="I34" s="491"/>
      <c r="J34" s="495">
        <v>0</v>
      </c>
    </row>
    <row r="35" spans="1:10" ht="19.5" customHeight="1">
      <c r="A35" s="496"/>
      <c r="B35" s="491"/>
      <c r="C35" s="491"/>
      <c r="D35" s="497"/>
      <c r="E35" s="493"/>
      <c r="F35" s="491"/>
      <c r="G35" s="491"/>
      <c r="H35" s="494">
        <v>0</v>
      </c>
      <c r="I35" s="491"/>
      <c r="J35" s="495">
        <v>0</v>
      </c>
    </row>
    <row r="36" spans="1:10" ht="19.5" customHeight="1">
      <c r="A36" s="496"/>
      <c r="B36" s="491"/>
      <c r="C36" s="491"/>
      <c r="D36" s="497"/>
      <c r="E36" s="493"/>
      <c r="F36" s="491"/>
      <c r="G36" s="491"/>
      <c r="H36" s="494">
        <v>0</v>
      </c>
      <c r="I36" s="491"/>
      <c r="J36" s="495">
        <v>0</v>
      </c>
    </row>
    <row r="37" spans="1:10" ht="19.5" customHeight="1">
      <c r="A37" s="496"/>
      <c r="B37" s="491"/>
      <c r="C37" s="491"/>
      <c r="D37" s="497"/>
      <c r="E37" s="493"/>
      <c r="F37" s="491"/>
      <c r="G37" s="491"/>
      <c r="H37" s="494">
        <v>0</v>
      </c>
      <c r="I37" s="491"/>
      <c r="J37" s="495">
        <v>0</v>
      </c>
    </row>
    <row r="38" spans="1:10" ht="19.5" customHeight="1">
      <c r="A38" s="496"/>
      <c r="B38" s="491"/>
      <c r="C38" s="491"/>
      <c r="D38" s="497"/>
      <c r="E38" s="493"/>
      <c r="F38" s="491"/>
      <c r="G38" s="491"/>
      <c r="H38" s="494"/>
      <c r="I38" s="491"/>
      <c r="J38" s="495"/>
    </row>
    <row r="39" spans="1:10" ht="19.5" customHeight="1">
      <c r="A39" s="496"/>
      <c r="B39" s="491"/>
      <c r="C39" s="491"/>
      <c r="D39" s="497"/>
      <c r="E39" s="493"/>
      <c r="F39" s="491"/>
      <c r="G39" s="491"/>
      <c r="H39" s="494"/>
      <c r="I39" s="491"/>
      <c r="J39" s="495"/>
    </row>
    <row r="40" spans="1:10" ht="19.5" customHeight="1">
      <c r="A40" s="496"/>
      <c r="B40" s="491"/>
      <c r="C40" s="491"/>
      <c r="D40" s="497"/>
      <c r="E40" s="493"/>
      <c r="F40" s="491"/>
      <c r="G40" s="491"/>
      <c r="H40" s="494"/>
      <c r="I40" s="491"/>
      <c r="J40" s="495"/>
    </row>
    <row r="41" spans="1:10" ht="19.5" customHeight="1">
      <c r="A41" s="496"/>
      <c r="B41" s="491"/>
      <c r="C41" s="491"/>
      <c r="D41" s="497"/>
      <c r="E41" s="493"/>
      <c r="F41" s="491"/>
      <c r="G41" s="491"/>
      <c r="H41" s="494">
        <v>0</v>
      </c>
      <c r="I41" s="491"/>
      <c r="J41" s="495">
        <v>0</v>
      </c>
    </row>
    <row r="42" spans="1:10" ht="19.5" customHeight="1">
      <c r="A42" s="496"/>
      <c r="B42" s="491"/>
      <c r="C42" s="491"/>
      <c r="D42" s="497"/>
      <c r="E42" s="493"/>
      <c r="F42" s="491"/>
      <c r="G42" s="491"/>
      <c r="H42" s="494">
        <v>0</v>
      </c>
      <c r="I42" s="491"/>
      <c r="J42" s="495">
        <v>0</v>
      </c>
    </row>
    <row r="43" spans="1:10" ht="19.5" customHeight="1">
      <c r="A43" s="496"/>
      <c r="B43" s="491"/>
      <c r="C43" s="491"/>
      <c r="D43" s="497"/>
      <c r="E43" s="493"/>
      <c r="F43" s="491"/>
      <c r="G43" s="491"/>
      <c r="H43" s="494">
        <v>0</v>
      </c>
      <c r="I43" s="491"/>
      <c r="J43" s="495">
        <v>0</v>
      </c>
    </row>
    <row r="44" spans="1:10" ht="19.5" customHeight="1">
      <c r="A44" s="496"/>
      <c r="B44" s="491"/>
      <c r="C44" s="491"/>
      <c r="D44" s="497"/>
      <c r="E44" s="493"/>
      <c r="F44" s="491"/>
      <c r="G44" s="491"/>
      <c r="H44" s="494">
        <v>0</v>
      </c>
      <c r="I44" s="491"/>
      <c r="J44" s="495">
        <v>0</v>
      </c>
    </row>
    <row r="45" spans="1:10" ht="19.5" customHeight="1">
      <c r="A45" s="496"/>
      <c r="B45" s="491"/>
      <c r="C45" s="491"/>
      <c r="D45" s="497"/>
      <c r="E45" s="493"/>
      <c r="F45" s="491"/>
      <c r="G45" s="491"/>
      <c r="H45" s="494">
        <v>0</v>
      </c>
      <c r="I45" s="491"/>
      <c r="J45" s="495">
        <v>0</v>
      </c>
    </row>
    <row r="46" spans="1:10" ht="24.9" customHeight="1" thickBot="1">
      <c r="A46" s="2084" t="s">
        <v>212</v>
      </c>
      <c r="B46" s="2085"/>
      <c r="C46" s="2085"/>
      <c r="D46" s="2086"/>
      <c r="E46" s="462">
        <f>SUM(E6:E45)</f>
        <v>157</v>
      </c>
      <c r="F46" s="462">
        <f t="shared" ref="F46:J46" si="0">SUM(F6:F45)</f>
        <v>510</v>
      </c>
      <c r="G46" s="462">
        <f t="shared" si="0"/>
        <v>37</v>
      </c>
      <c r="H46" s="462">
        <f t="shared" si="0"/>
        <v>189</v>
      </c>
      <c r="I46" s="462">
        <f t="shared" si="0"/>
        <v>61</v>
      </c>
      <c r="J46" s="463">
        <f t="shared" si="0"/>
        <v>67</v>
      </c>
    </row>
  </sheetData>
  <sheetProtection password="B947" sheet="1" objects="1" scenarios="1"/>
  <mergeCells count="2">
    <mergeCell ref="A1:J3"/>
    <mergeCell ref="A46:D46"/>
  </mergeCells>
  <printOptions horizontalCentered="1"/>
  <pageMargins left="0.25" right="0.25" top="0.75" bottom="0.75" header="0.3" footer="0.3"/>
  <pageSetup paperSize="9" orientation="portrait" r:id="rId1"/>
  <headerFooter alignWithMargins="0"/>
  <ignoredErrors>
    <ignoredError sqref="E46:J46" formulaRange="1"/>
  </ignoredErrors>
</worksheet>
</file>

<file path=xl/worksheets/sheet47.xml><?xml version="1.0" encoding="utf-8"?>
<worksheet xmlns="http://schemas.openxmlformats.org/spreadsheetml/2006/main" xmlns:r="http://schemas.openxmlformats.org/officeDocument/2006/relationships">
  <sheetPr codeName="Sheet44"/>
  <dimension ref="A1:O218"/>
  <sheetViews>
    <sheetView showZeros="0" workbookViewId="0">
      <selection activeCell="P22" sqref="P22"/>
    </sheetView>
  </sheetViews>
  <sheetFormatPr defaultColWidth="11.44140625" defaultRowHeight="13.2"/>
  <cols>
    <col min="1" max="3" width="3.33203125" style="243" customWidth="1"/>
    <col min="4" max="4" width="1.6640625" style="243" customWidth="1"/>
    <col min="5" max="6" width="12.77734375" style="243" customWidth="1"/>
    <col min="7" max="11" width="7.33203125" style="247" customWidth="1"/>
    <col min="12" max="12" width="10.33203125" style="247" customWidth="1"/>
    <col min="13" max="13" width="10.44140625" style="247" customWidth="1"/>
    <col min="14" max="14" width="6.109375" style="247" customWidth="1"/>
    <col min="15" max="256" width="11.44140625" style="243"/>
    <col min="257" max="259" width="3.33203125" style="243" customWidth="1"/>
    <col min="260" max="260" width="1.6640625" style="243" customWidth="1"/>
    <col min="261" max="262" width="12.77734375" style="243" customWidth="1"/>
    <col min="263" max="267" width="7.33203125" style="243" customWidth="1"/>
    <col min="268" max="268" width="10.33203125" style="243" customWidth="1"/>
    <col min="269" max="269" width="10.44140625" style="243" customWidth="1"/>
    <col min="270" max="270" width="7.33203125" style="243" customWidth="1"/>
    <col min="271" max="512" width="11.44140625" style="243"/>
    <col min="513" max="515" width="3.33203125" style="243" customWidth="1"/>
    <col min="516" max="516" width="1.6640625" style="243" customWidth="1"/>
    <col min="517" max="518" width="12.77734375" style="243" customWidth="1"/>
    <col min="519" max="523" width="7.33203125" style="243" customWidth="1"/>
    <col min="524" max="524" width="10.33203125" style="243" customWidth="1"/>
    <col min="525" max="525" width="10.44140625" style="243" customWidth="1"/>
    <col min="526" max="526" width="7.33203125" style="243" customWidth="1"/>
    <col min="527" max="768" width="11.44140625" style="243"/>
    <col min="769" max="771" width="3.33203125" style="243" customWidth="1"/>
    <col min="772" max="772" width="1.6640625" style="243" customWidth="1"/>
    <col min="773" max="774" width="12.77734375" style="243" customWidth="1"/>
    <col min="775" max="779" width="7.33203125" style="243" customWidth="1"/>
    <col min="780" max="780" width="10.33203125" style="243" customWidth="1"/>
    <col min="781" max="781" width="10.44140625" style="243" customWidth="1"/>
    <col min="782" max="782" width="7.33203125" style="243" customWidth="1"/>
    <col min="783" max="1024" width="11.44140625" style="243"/>
    <col min="1025" max="1027" width="3.33203125" style="243" customWidth="1"/>
    <col min="1028" max="1028" width="1.6640625" style="243" customWidth="1"/>
    <col min="1029" max="1030" width="12.77734375" style="243" customWidth="1"/>
    <col min="1031" max="1035" width="7.33203125" style="243" customWidth="1"/>
    <col min="1036" max="1036" width="10.33203125" style="243" customWidth="1"/>
    <col min="1037" max="1037" width="10.44140625" style="243" customWidth="1"/>
    <col min="1038" max="1038" width="7.33203125" style="243" customWidth="1"/>
    <col min="1039" max="1280" width="11.44140625" style="243"/>
    <col min="1281" max="1283" width="3.33203125" style="243" customWidth="1"/>
    <col min="1284" max="1284" width="1.6640625" style="243" customWidth="1"/>
    <col min="1285" max="1286" width="12.77734375" style="243" customWidth="1"/>
    <col min="1287" max="1291" width="7.33203125" style="243" customWidth="1"/>
    <col min="1292" max="1292" width="10.33203125" style="243" customWidth="1"/>
    <col min="1293" max="1293" width="10.44140625" style="243" customWidth="1"/>
    <col min="1294" max="1294" width="7.33203125" style="243" customWidth="1"/>
    <col min="1295" max="1536" width="11.44140625" style="243"/>
    <col min="1537" max="1539" width="3.33203125" style="243" customWidth="1"/>
    <col min="1540" max="1540" width="1.6640625" style="243" customWidth="1"/>
    <col min="1541" max="1542" width="12.77734375" style="243" customWidth="1"/>
    <col min="1543" max="1547" width="7.33203125" style="243" customWidth="1"/>
    <col min="1548" max="1548" width="10.33203125" style="243" customWidth="1"/>
    <col min="1549" max="1549" width="10.44140625" style="243" customWidth="1"/>
    <col min="1550" max="1550" width="7.33203125" style="243" customWidth="1"/>
    <col min="1551" max="1792" width="11.44140625" style="243"/>
    <col min="1793" max="1795" width="3.33203125" style="243" customWidth="1"/>
    <col min="1796" max="1796" width="1.6640625" style="243" customWidth="1"/>
    <col min="1797" max="1798" width="12.77734375" style="243" customWidth="1"/>
    <col min="1799" max="1803" width="7.33203125" style="243" customWidth="1"/>
    <col min="1804" max="1804" width="10.33203125" style="243" customWidth="1"/>
    <col min="1805" max="1805" width="10.44140625" style="243" customWidth="1"/>
    <col min="1806" max="1806" width="7.33203125" style="243" customWidth="1"/>
    <col min="1807" max="2048" width="11.44140625" style="243"/>
    <col min="2049" max="2051" width="3.33203125" style="243" customWidth="1"/>
    <col min="2052" max="2052" width="1.6640625" style="243" customWidth="1"/>
    <col min="2053" max="2054" width="12.77734375" style="243" customWidth="1"/>
    <col min="2055" max="2059" width="7.33203125" style="243" customWidth="1"/>
    <col min="2060" max="2060" width="10.33203125" style="243" customWidth="1"/>
    <col min="2061" max="2061" width="10.44140625" style="243" customWidth="1"/>
    <col min="2062" max="2062" width="7.33203125" style="243" customWidth="1"/>
    <col min="2063" max="2304" width="11.44140625" style="243"/>
    <col min="2305" max="2307" width="3.33203125" style="243" customWidth="1"/>
    <col min="2308" max="2308" width="1.6640625" style="243" customWidth="1"/>
    <col min="2309" max="2310" width="12.77734375" style="243" customWidth="1"/>
    <col min="2311" max="2315" width="7.33203125" style="243" customWidth="1"/>
    <col min="2316" max="2316" width="10.33203125" style="243" customWidth="1"/>
    <col min="2317" max="2317" width="10.44140625" style="243" customWidth="1"/>
    <col min="2318" max="2318" width="7.33203125" style="243" customWidth="1"/>
    <col min="2319" max="2560" width="11.44140625" style="243"/>
    <col min="2561" max="2563" width="3.33203125" style="243" customWidth="1"/>
    <col min="2564" max="2564" width="1.6640625" style="243" customWidth="1"/>
    <col min="2565" max="2566" width="12.77734375" style="243" customWidth="1"/>
    <col min="2567" max="2571" width="7.33203125" style="243" customWidth="1"/>
    <col min="2572" max="2572" width="10.33203125" style="243" customWidth="1"/>
    <col min="2573" max="2573" width="10.44140625" style="243" customWidth="1"/>
    <col min="2574" max="2574" width="7.33203125" style="243" customWidth="1"/>
    <col min="2575" max="2816" width="11.44140625" style="243"/>
    <col min="2817" max="2819" width="3.33203125" style="243" customWidth="1"/>
    <col min="2820" max="2820" width="1.6640625" style="243" customWidth="1"/>
    <col min="2821" max="2822" width="12.77734375" style="243" customWidth="1"/>
    <col min="2823" max="2827" width="7.33203125" style="243" customWidth="1"/>
    <col min="2828" max="2828" width="10.33203125" style="243" customWidth="1"/>
    <col min="2829" max="2829" width="10.44140625" style="243" customWidth="1"/>
    <col min="2830" max="2830" width="7.33203125" style="243" customWidth="1"/>
    <col min="2831" max="3072" width="11.44140625" style="243"/>
    <col min="3073" max="3075" width="3.33203125" style="243" customWidth="1"/>
    <col min="3076" max="3076" width="1.6640625" style="243" customWidth="1"/>
    <col min="3077" max="3078" width="12.77734375" style="243" customWidth="1"/>
    <col min="3079" max="3083" width="7.33203125" style="243" customWidth="1"/>
    <col min="3084" max="3084" width="10.33203125" style="243" customWidth="1"/>
    <col min="3085" max="3085" width="10.44140625" style="243" customWidth="1"/>
    <col min="3086" max="3086" width="7.33203125" style="243" customWidth="1"/>
    <col min="3087" max="3328" width="11.44140625" style="243"/>
    <col min="3329" max="3331" width="3.33203125" style="243" customWidth="1"/>
    <col min="3332" max="3332" width="1.6640625" style="243" customWidth="1"/>
    <col min="3333" max="3334" width="12.77734375" style="243" customWidth="1"/>
    <col min="3335" max="3339" width="7.33203125" style="243" customWidth="1"/>
    <col min="3340" max="3340" width="10.33203125" style="243" customWidth="1"/>
    <col min="3341" max="3341" width="10.44140625" style="243" customWidth="1"/>
    <col min="3342" max="3342" width="7.33203125" style="243" customWidth="1"/>
    <col min="3343" max="3584" width="11.44140625" style="243"/>
    <col min="3585" max="3587" width="3.33203125" style="243" customWidth="1"/>
    <col min="3588" max="3588" width="1.6640625" style="243" customWidth="1"/>
    <col min="3589" max="3590" width="12.77734375" style="243" customWidth="1"/>
    <col min="3591" max="3595" width="7.33203125" style="243" customWidth="1"/>
    <col min="3596" max="3596" width="10.33203125" style="243" customWidth="1"/>
    <col min="3597" max="3597" width="10.44140625" style="243" customWidth="1"/>
    <col min="3598" max="3598" width="7.33203125" style="243" customWidth="1"/>
    <col min="3599" max="3840" width="11.44140625" style="243"/>
    <col min="3841" max="3843" width="3.33203125" style="243" customWidth="1"/>
    <col min="3844" max="3844" width="1.6640625" style="243" customWidth="1"/>
    <col min="3845" max="3846" width="12.77734375" style="243" customWidth="1"/>
    <col min="3847" max="3851" width="7.33203125" style="243" customWidth="1"/>
    <col min="3852" max="3852" width="10.33203125" style="243" customWidth="1"/>
    <col min="3853" max="3853" width="10.44140625" style="243" customWidth="1"/>
    <col min="3854" max="3854" width="7.33203125" style="243" customWidth="1"/>
    <col min="3855" max="4096" width="11.44140625" style="243"/>
    <col min="4097" max="4099" width="3.33203125" style="243" customWidth="1"/>
    <col min="4100" max="4100" width="1.6640625" style="243" customWidth="1"/>
    <col min="4101" max="4102" width="12.77734375" style="243" customWidth="1"/>
    <col min="4103" max="4107" width="7.33203125" style="243" customWidth="1"/>
    <col min="4108" max="4108" width="10.33203125" style="243" customWidth="1"/>
    <col min="4109" max="4109" width="10.44140625" style="243" customWidth="1"/>
    <col min="4110" max="4110" width="7.33203125" style="243" customWidth="1"/>
    <col min="4111" max="4352" width="11.44140625" style="243"/>
    <col min="4353" max="4355" width="3.33203125" style="243" customWidth="1"/>
    <col min="4356" max="4356" width="1.6640625" style="243" customWidth="1"/>
    <col min="4357" max="4358" width="12.77734375" style="243" customWidth="1"/>
    <col min="4359" max="4363" width="7.33203125" style="243" customWidth="1"/>
    <col min="4364" max="4364" width="10.33203125" style="243" customWidth="1"/>
    <col min="4365" max="4365" width="10.44140625" style="243" customWidth="1"/>
    <col min="4366" max="4366" width="7.33203125" style="243" customWidth="1"/>
    <col min="4367" max="4608" width="11.44140625" style="243"/>
    <col min="4609" max="4611" width="3.33203125" style="243" customWidth="1"/>
    <col min="4612" max="4612" width="1.6640625" style="243" customWidth="1"/>
    <col min="4613" max="4614" width="12.77734375" style="243" customWidth="1"/>
    <col min="4615" max="4619" width="7.33203125" style="243" customWidth="1"/>
    <col min="4620" max="4620" width="10.33203125" style="243" customWidth="1"/>
    <col min="4621" max="4621" width="10.44140625" style="243" customWidth="1"/>
    <col min="4622" max="4622" width="7.33203125" style="243" customWidth="1"/>
    <col min="4623" max="4864" width="11.44140625" style="243"/>
    <col min="4865" max="4867" width="3.33203125" style="243" customWidth="1"/>
    <col min="4868" max="4868" width="1.6640625" style="243" customWidth="1"/>
    <col min="4869" max="4870" width="12.77734375" style="243" customWidth="1"/>
    <col min="4871" max="4875" width="7.33203125" style="243" customWidth="1"/>
    <col min="4876" max="4876" width="10.33203125" style="243" customWidth="1"/>
    <col min="4877" max="4877" width="10.44140625" style="243" customWidth="1"/>
    <col min="4878" max="4878" width="7.33203125" style="243" customWidth="1"/>
    <col min="4879" max="5120" width="11.44140625" style="243"/>
    <col min="5121" max="5123" width="3.33203125" style="243" customWidth="1"/>
    <col min="5124" max="5124" width="1.6640625" style="243" customWidth="1"/>
    <col min="5125" max="5126" width="12.77734375" style="243" customWidth="1"/>
    <col min="5127" max="5131" width="7.33203125" style="243" customWidth="1"/>
    <col min="5132" max="5132" width="10.33203125" style="243" customWidth="1"/>
    <col min="5133" max="5133" width="10.44140625" style="243" customWidth="1"/>
    <col min="5134" max="5134" width="7.33203125" style="243" customWidth="1"/>
    <col min="5135" max="5376" width="11.44140625" style="243"/>
    <col min="5377" max="5379" width="3.33203125" style="243" customWidth="1"/>
    <col min="5380" max="5380" width="1.6640625" style="243" customWidth="1"/>
    <col min="5381" max="5382" width="12.77734375" style="243" customWidth="1"/>
    <col min="5383" max="5387" width="7.33203125" style="243" customWidth="1"/>
    <col min="5388" max="5388" width="10.33203125" style="243" customWidth="1"/>
    <col min="5389" max="5389" width="10.44140625" style="243" customWidth="1"/>
    <col min="5390" max="5390" width="7.33203125" style="243" customWidth="1"/>
    <col min="5391" max="5632" width="11.44140625" style="243"/>
    <col min="5633" max="5635" width="3.33203125" style="243" customWidth="1"/>
    <col min="5636" max="5636" width="1.6640625" style="243" customWidth="1"/>
    <col min="5637" max="5638" width="12.77734375" style="243" customWidth="1"/>
    <col min="5639" max="5643" width="7.33203125" style="243" customWidth="1"/>
    <col min="5644" max="5644" width="10.33203125" style="243" customWidth="1"/>
    <col min="5645" max="5645" width="10.44140625" style="243" customWidth="1"/>
    <col min="5646" max="5646" width="7.33203125" style="243" customWidth="1"/>
    <col min="5647" max="5888" width="11.44140625" style="243"/>
    <col min="5889" max="5891" width="3.33203125" style="243" customWidth="1"/>
    <col min="5892" max="5892" width="1.6640625" style="243" customWidth="1"/>
    <col min="5893" max="5894" width="12.77734375" style="243" customWidth="1"/>
    <col min="5895" max="5899" width="7.33203125" style="243" customWidth="1"/>
    <col min="5900" max="5900" width="10.33203125" style="243" customWidth="1"/>
    <col min="5901" max="5901" width="10.44140625" style="243" customWidth="1"/>
    <col min="5902" max="5902" width="7.33203125" style="243" customWidth="1"/>
    <col min="5903" max="6144" width="11.44140625" style="243"/>
    <col min="6145" max="6147" width="3.33203125" style="243" customWidth="1"/>
    <col min="6148" max="6148" width="1.6640625" style="243" customWidth="1"/>
    <col min="6149" max="6150" width="12.77734375" style="243" customWidth="1"/>
    <col min="6151" max="6155" width="7.33203125" style="243" customWidth="1"/>
    <col min="6156" max="6156" width="10.33203125" style="243" customWidth="1"/>
    <col min="6157" max="6157" width="10.44140625" style="243" customWidth="1"/>
    <col min="6158" max="6158" width="7.33203125" style="243" customWidth="1"/>
    <col min="6159" max="6400" width="11.44140625" style="243"/>
    <col min="6401" max="6403" width="3.33203125" style="243" customWidth="1"/>
    <col min="6404" max="6404" width="1.6640625" style="243" customWidth="1"/>
    <col min="6405" max="6406" width="12.77734375" style="243" customWidth="1"/>
    <col min="6407" max="6411" width="7.33203125" style="243" customWidth="1"/>
    <col min="6412" max="6412" width="10.33203125" style="243" customWidth="1"/>
    <col min="6413" max="6413" width="10.44140625" style="243" customWidth="1"/>
    <col min="6414" max="6414" width="7.33203125" style="243" customWidth="1"/>
    <col min="6415" max="6656" width="11.44140625" style="243"/>
    <col min="6657" max="6659" width="3.33203125" style="243" customWidth="1"/>
    <col min="6660" max="6660" width="1.6640625" style="243" customWidth="1"/>
    <col min="6661" max="6662" width="12.77734375" style="243" customWidth="1"/>
    <col min="6663" max="6667" width="7.33203125" style="243" customWidth="1"/>
    <col min="6668" max="6668" width="10.33203125" style="243" customWidth="1"/>
    <col min="6669" max="6669" width="10.44140625" style="243" customWidth="1"/>
    <col min="6670" max="6670" width="7.33203125" style="243" customWidth="1"/>
    <col min="6671" max="6912" width="11.44140625" style="243"/>
    <col min="6913" max="6915" width="3.33203125" style="243" customWidth="1"/>
    <col min="6916" max="6916" width="1.6640625" style="243" customWidth="1"/>
    <col min="6917" max="6918" width="12.77734375" style="243" customWidth="1"/>
    <col min="6919" max="6923" width="7.33203125" style="243" customWidth="1"/>
    <col min="6924" max="6924" width="10.33203125" style="243" customWidth="1"/>
    <col min="6925" max="6925" width="10.44140625" style="243" customWidth="1"/>
    <col min="6926" max="6926" width="7.33203125" style="243" customWidth="1"/>
    <col min="6927" max="7168" width="11.44140625" style="243"/>
    <col min="7169" max="7171" width="3.33203125" style="243" customWidth="1"/>
    <col min="7172" max="7172" width="1.6640625" style="243" customWidth="1"/>
    <col min="7173" max="7174" width="12.77734375" style="243" customWidth="1"/>
    <col min="7175" max="7179" width="7.33203125" style="243" customWidth="1"/>
    <col min="7180" max="7180" width="10.33203125" style="243" customWidth="1"/>
    <col min="7181" max="7181" width="10.44140625" style="243" customWidth="1"/>
    <col min="7182" max="7182" width="7.33203125" style="243" customWidth="1"/>
    <col min="7183" max="7424" width="11.44140625" style="243"/>
    <col min="7425" max="7427" width="3.33203125" style="243" customWidth="1"/>
    <col min="7428" max="7428" width="1.6640625" style="243" customWidth="1"/>
    <col min="7429" max="7430" width="12.77734375" style="243" customWidth="1"/>
    <col min="7431" max="7435" width="7.33203125" style="243" customWidth="1"/>
    <col min="7436" max="7436" width="10.33203125" style="243" customWidth="1"/>
    <col min="7437" max="7437" width="10.44140625" style="243" customWidth="1"/>
    <col min="7438" max="7438" width="7.33203125" style="243" customWidth="1"/>
    <col min="7439" max="7680" width="11.44140625" style="243"/>
    <col min="7681" max="7683" width="3.33203125" style="243" customWidth="1"/>
    <col min="7684" max="7684" width="1.6640625" style="243" customWidth="1"/>
    <col min="7685" max="7686" width="12.77734375" style="243" customWidth="1"/>
    <col min="7687" max="7691" width="7.33203125" style="243" customWidth="1"/>
    <col min="7692" max="7692" width="10.33203125" style="243" customWidth="1"/>
    <col min="7693" max="7693" width="10.44140625" style="243" customWidth="1"/>
    <col min="7694" max="7694" width="7.33203125" style="243" customWidth="1"/>
    <col min="7695" max="7936" width="11.44140625" style="243"/>
    <col min="7937" max="7939" width="3.33203125" style="243" customWidth="1"/>
    <col min="7940" max="7940" width="1.6640625" style="243" customWidth="1"/>
    <col min="7941" max="7942" width="12.77734375" style="243" customWidth="1"/>
    <col min="7943" max="7947" width="7.33203125" style="243" customWidth="1"/>
    <col min="7948" max="7948" width="10.33203125" style="243" customWidth="1"/>
    <col min="7949" max="7949" width="10.44140625" style="243" customWidth="1"/>
    <col min="7950" max="7950" width="7.33203125" style="243" customWidth="1"/>
    <col min="7951" max="8192" width="11.44140625" style="243"/>
    <col min="8193" max="8195" width="3.33203125" style="243" customWidth="1"/>
    <col min="8196" max="8196" width="1.6640625" style="243" customWidth="1"/>
    <col min="8197" max="8198" width="12.77734375" style="243" customWidth="1"/>
    <col min="8199" max="8203" width="7.33203125" style="243" customWidth="1"/>
    <col min="8204" max="8204" width="10.33203125" style="243" customWidth="1"/>
    <col min="8205" max="8205" width="10.44140625" style="243" customWidth="1"/>
    <col min="8206" max="8206" width="7.33203125" style="243" customWidth="1"/>
    <col min="8207" max="8448" width="11.44140625" style="243"/>
    <col min="8449" max="8451" width="3.33203125" style="243" customWidth="1"/>
    <col min="8452" max="8452" width="1.6640625" style="243" customWidth="1"/>
    <col min="8453" max="8454" width="12.77734375" style="243" customWidth="1"/>
    <col min="8455" max="8459" width="7.33203125" style="243" customWidth="1"/>
    <col min="8460" max="8460" width="10.33203125" style="243" customWidth="1"/>
    <col min="8461" max="8461" width="10.44140625" style="243" customWidth="1"/>
    <col min="8462" max="8462" width="7.33203125" style="243" customWidth="1"/>
    <col min="8463" max="8704" width="11.44140625" style="243"/>
    <col min="8705" max="8707" width="3.33203125" style="243" customWidth="1"/>
    <col min="8708" max="8708" width="1.6640625" style="243" customWidth="1"/>
    <col min="8709" max="8710" width="12.77734375" style="243" customWidth="1"/>
    <col min="8711" max="8715" width="7.33203125" style="243" customWidth="1"/>
    <col min="8716" max="8716" width="10.33203125" style="243" customWidth="1"/>
    <col min="8717" max="8717" width="10.44140625" style="243" customWidth="1"/>
    <col min="8718" max="8718" width="7.33203125" style="243" customWidth="1"/>
    <col min="8719" max="8960" width="11.44140625" style="243"/>
    <col min="8961" max="8963" width="3.33203125" style="243" customWidth="1"/>
    <col min="8964" max="8964" width="1.6640625" style="243" customWidth="1"/>
    <col min="8965" max="8966" width="12.77734375" style="243" customWidth="1"/>
    <col min="8967" max="8971" width="7.33203125" style="243" customWidth="1"/>
    <col min="8972" max="8972" width="10.33203125" style="243" customWidth="1"/>
    <col min="8973" max="8973" width="10.44140625" style="243" customWidth="1"/>
    <col min="8974" max="8974" width="7.33203125" style="243" customWidth="1"/>
    <col min="8975" max="9216" width="11.44140625" style="243"/>
    <col min="9217" max="9219" width="3.33203125" style="243" customWidth="1"/>
    <col min="9220" max="9220" width="1.6640625" style="243" customWidth="1"/>
    <col min="9221" max="9222" width="12.77734375" style="243" customWidth="1"/>
    <col min="9223" max="9227" width="7.33203125" style="243" customWidth="1"/>
    <col min="9228" max="9228" width="10.33203125" style="243" customWidth="1"/>
    <col min="9229" max="9229" width="10.44140625" style="243" customWidth="1"/>
    <col min="9230" max="9230" width="7.33203125" style="243" customWidth="1"/>
    <col min="9231" max="9472" width="11.44140625" style="243"/>
    <col min="9473" max="9475" width="3.33203125" style="243" customWidth="1"/>
    <col min="9476" max="9476" width="1.6640625" style="243" customWidth="1"/>
    <col min="9477" max="9478" width="12.77734375" style="243" customWidth="1"/>
    <col min="9479" max="9483" width="7.33203125" style="243" customWidth="1"/>
    <col min="9484" max="9484" width="10.33203125" style="243" customWidth="1"/>
    <col min="9485" max="9485" width="10.44140625" style="243" customWidth="1"/>
    <col min="9486" max="9486" width="7.33203125" style="243" customWidth="1"/>
    <col min="9487" max="9728" width="11.44140625" style="243"/>
    <col min="9729" max="9731" width="3.33203125" style="243" customWidth="1"/>
    <col min="9732" max="9732" width="1.6640625" style="243" customWidth="1"/>
    <col min="9733" max="9734" width="12.77734375" style="243" customWidth="1"/>
    <col min="9735" max="9739" width="7.33203125" style="243" customWidth="1"/>
    <col min="9740" max="9740" width="10.33203125" style="243" customWidth="1"/>
    <col min="9741" max="9741" width="10.44140625" style="243" customWidth="1"/>
    <col min="9742" max="9742" width="7.33203125" style="243" customWidth="1"/>
    <col min="9743" max="9984" width="11.44140625" style="243"/>
    <col min="9985" max="9987" width="3.33203125" style="243" customWidth="1"/>
    <col min="9988" max="9988" width="1.6640625" style="243" customWidth="1"/>
    <col min="9989" max="9990" width="12.77734375" style="243" customWidth="1"/>
    <col min="9991" max="9995" width="7.33203125" style="243" customWidth="1"/>
    <col min="9996" max="9996" width="10.33203125" style="243" customWidth="1"/>
    <col min="9997" max="9997" width="10.44140625" style="243" customWidth="1"/>
    <col min="9998" max="9998" width="7.33203125" style="243" customWidth="1"/>
    <col min="9999" max="10240" width="11.44140625" style="243"/>
    <col min="10241" max="10243" width="3.33203125" style="243" customWidth="1"/>
    <col min="10244" max="10244" width="1.6640625" style="243" customWidth="1"/>
    <col min="10245" max="10246" width="12.77734375" style="243" customWidth="1"/>
    <col min="10247" max="10251" width="7.33203125" style="243" customWidth="1"/>
    <col min="10252" max="10252" width="10.33203125" style="243" customWidth="1"/>
    <col min="10253" max="10253" width="10.44140625" style="243" customWidth="1"/>
    <col min="10254" max="10254" width="7.33203125" style="243" customWidth="1"/>
    <col min="10255" max="10496" width="11.44140625" style="243"/>
    <col min="10497" max="10499" width="3.33203125" style="243" customWidth="1"/>
    <col min="10500" max="10500" width="1.6640625" style="243" customWidth="1"/>
    <col min="10501" max="10502" width="12.77734375" style="243" customWidth="1"/>
    <col min="10503" max="10507" width="7.33203125" style="243" customWidth="1"/>
    <col min="10508" max="10508" width="10.33203125" style="243" customWidth="1"/>
    <col min="10509" max="10509" width="10.44140625" style="243" customWidth="1"/>
    <col min="10510" max="10510" width="7.33203125" style="243" customWidth="1"/>
    <col min="10511" max="10752" width="11.44140625" style="243"/>
    <col min="10753" max="10755" width="3.33203125" style="243" customWidth="1"/>
    <col min="10756" max="10756" width="1.6640625" style="243" customWidth="1"/>
    <col min="10757" max="10758" width="12.77734375" style="243" customWidth="1"/>
    <col min="10759" max="10763" width="7.33203125" style="243" customWidth="1"/>
    <col min="10764" max="10764" width="10.33203125" style="243" customWidth="1"/>
    <col min="10765" max="10765" width="10.44140625" style="243" customWidth="1"/>
    <col min="10766" max="10766" width="7.33203125" style="243" customWidth="1"/>
    <col min="10767" max="11008" width="11.44140625" style="243"/>
    <col min="11009" max="11011" width="3.33203125" style="243" customWidth="1"/>
    <col min="11012" max="11012" width="1.6640625" style="243" customWidth="1"/>
    <col min="11013" max="11014" width="12.77734375" style="243" customWidth="1"/>
    <col min="11015" max="11019" width="7.33203125" style="243" customWidth="1"/>
    <col min="11020" max="11020" width="10.33203125" style="243" customWidth="1"/>
    <col min="11021" max="11021" width="10.44140625" style="243" customWidth="1"/>
    <col min="11022" max="11022" width="7.33203125" style="243" customWidth="1"/>
    <col min="11023" max="11264" width="11.44140625" style="243"/>
    <col min="11265" max="11267" width="3.33203125" style="243" customWidth="1"/>
    <col min="11268" max="11268" width="1.6640625" style="243" customWidth="1"/>
    <col min="11269" max="11270" width="12.77734375" style="243" customWidth="1"/>
    <col min="11271" max="11275" width="7.33203125" style="243" customWidth="1"/>
    <col min="11276" max="11276" width="10.33203125" style="243" customWidth="1"/>
    <col min="11277" max="11277" width="10.44140625" style="243" customWidth="1"/>
    <col min="11278" max="11278" width="7.33203125" style="243" customWidth="1"/>
    <col min="11279" max="11520" width="11.44140625" style="243"/>
    <col min="11521" max="11523" width="3.33203125" style="243" customWidth="1"/>
    <col min="11524" max="11524" width="1.6640625" style="243" customWidth="1"/>
    <col min="11525" max="11526" width="12.77734375" style="243" customWidth="1"/>
    <col min="11527" max="11531" width="7.33203125" style="243" customWidth="1"/>
    <col min="11532" max="11532" width="10.33203125" style="243" customWidth="1"/>
    <col min="11533" max="11533" width="10.44140625" style="243" customWidth="1"/>
    <col min="11534" max="11534" width="7.33203125" style="243" customWidth="1"/>
    <col min="11535" max="11776" width="11.44140625" style="243"/>
    <col min="11777" max="11779" width="3.33203125" style="243" customWidth="1"/>
    <col min="11780" max="11780" width="1.6640625" style="243" customWidth="1"/>
    <col min="11781" max="11782" width="12.77734375" style="243" customWidth="1"/>
    <col min="11783" max="11787" width="7.33203125" style="243" customWidth="1"/>
    <col min="11788" max="11788" width="10.33203125" style="243" customWidth="1"/>
    <col min="11789" max="11789" width="10.44140625" style="243" customWidth="1"/>
    <col min="11790" max="11790" width="7.33203125" style="243" customWidth="1"/>
    <col min="11791" max="12032" width="11.44140625" style="243"/>
    <col min="12033" max="12035" width="3.33203125" style="243" customWidth="1"/>
    <col min="12036" max="12036" width="1.6640625" style="243" customWidth="1"/>
    <col min="12037" max="12038" width="12.77734375" style="243" customWidth="1"/>
    <col min="12039" max="12043" width="7.33203125" style="243" customWidth="1"/>
    <col min="12044" max="12044" width="10.33203125" style="243" customWidth="1"/>
    <col min="12045" max="12045" width="10.44140625" style="243" customWidth="1"/>
    <col min="12046" max="12046" width="7.33203125" style="243" customWidth="1"/>
    <col min="12047" max="12288" width="11.44140625" style="243"/>
    <col min="12289" max="12291" width="3.33203125" style="243" customWidth="1"/>
    <col min="12292" max="12292" width="1.6640625" style="243" customWidth="1"/>
    <col min="12293" max="12294" width="12.77734375" style="243" customWidth="1"/>
    <col min="12295" max="12299" width="7.33203125" style="243" customWidth="1"/>
    <col min="12300" max="12300" width="10.33203125" style="243" customWidth="1"/>
    <col min="12301" max="12301" width="10.44140625" style="243" customWidth="1"/>
    <col min="12302" max="12302" width="7.33203125" style="243" customWidth="1"/>
    <col min="12303" max="12544" width="11.44140625" style="243"/>
    <col min="12545" max="12547" width="3.33203125" style="243" customWidth="1"/>
    <col min="12548" max="12548" width="1.6640625" style="243" customWidth="1"/>
    <col min="12549" max="12550" width="12.77734375" style="243" customWidth="1"/>
    <col min="12551" max="12555" width="7.33203125" style="243" customWidth="1"/>
    <col min="12556" max="12556" width="10.33203125" style="243" customWidth="1"/>
    <col min="12557" max="12557" width="10.44140625" style="243" customWidth="1"/>
    <col min="12558" max="12558" width="7.33203125" style="243" customWidth="1"/>
    <col min="12559" max="12800" width="11.44140625" style="243"/>
    <col min="12801" max="12803" width="3.33203125" style="243" customWidth="1"/>
    <col min="12804" max="12804" width="1.6640625" style="243" customWidth="1"/>
    <col min="12805" max="12806" width="12.77734375" style="243" customWidth="1"/>
    <col min="12807" max="12811" width="7.33203125" style="243" customWidth="1"/>
    <col min="12812" max="12812" width="10.33203125" style="243" customWidth="1"/>
    <col min="12813" max="12813" width="10.44140625" style="243" customWidth="1"/>
    <col min="12814" max="12814" width="7.33203125" style="243" customWidth="1"/>
    <col min="12815" max="13056" width="11.44140625" style="243"/>
    <col min="13057" max="13059" width="3.33203125" style="243" customWidth="1"/>
    <col min="13060" max="13060" width="1.6640625" style="243" customWidth="1"/>
    <col min="13061" max="13062" width="12.77734375" style="243" customWidth="1"/>
    <col min="13063" max="13067" width="7.33203125" style="243" customWidth="1"/>
    <col min="13068" max="13068" width="10.33203125" style="243" customWidth="1"/>
    <col min="13069" max="13069" width="10.44140625" style="243" customWidth="1"/>
    <col min="13070" max="13070" width="7.33203125" style="243" customWidth="1"/>
    <col min="13071" max="13312" width="11.44140625" style="243"/>
    <col min="13313" max="13315" width="3.33203125" style="243" customWidth="1"/>
    <col min="13316" max="13316" width="1.6640625" style="243" customWidth="1"/>
    <col min="13317" max="13318" width="12.77734375" style="243" customWidth="1"/>
    <col min="13319" max="13323" width="7.33203125" style="243" customWidth="1"/>
    <col min="13324" max="13324" width="10.33203125" style="243" customWidth="1"/>
    <col min="13325" max="13325" width="10.44140625" style="243" customWidth="1"/>
    <col min="13326" max="13326" width="7.33203125" style="243" customWidth="1"/>
    <col min="13327" max="13568" width="11.44140625" style="243"/>
    <col min="13569" max="13571" width="3.33203125" style="243" customWidth="1"/>
    <col min="13572" max="13572" width="1.6640625" style="243" customWidth="1"/>
    <col min="13573" max="13574" width="12.77734375" style="243" customWidth="1"/>
    <col min="13575" max="13579" width="7.33203125" style="243" customWidth="1"/>
    <col min="13580" max="13580" width="10.33203125" style="243" customWidth="1"/>
    <col min="13581" max="13581" width="10.44140625" style="243" customWidth="1"/>
    <col min="13582" max="13582" width="7.33203125" style="243" customWidth="1"/>
    <col min="13583" max="13824" width="11.44140625" style="243"/>
    <col min="13825" max="13827" width="3.33203125" style="243" customWidth="1"/>
    <col min="13828" max="13828" width="1.6640625" style="243" customWidth="1"/>
    <col min="13829" max="13830" width="12.77734375" style="243" customWidth="1"/>
    <col min="13831" max="13835" width="7.33203125" style="243" customWidth="1"/>
    <col min="13836" max="13836" width="10.33203125" style="243" customWidth="1"/>
    <col min="13837" max="13837" width="10.44140625" style="243" customWidth="1"/>
    <col min="13838" max="13838" width="7.33203125" style="243" customWidth="1"/>
    <col min="13839" max="14080" width="11.44140625" style="243"/>
    <col min="14081" max="14083" width="3.33203125" style="243" customWidth="1"/>
    <col min="14084" max="14084" width="1.6640625" style="243" customWidth="1"/>
    <col min="14085" max="14086" width="12.77734375" style="243" customWidth="1"/>
    <col min="14087" max="14091" width="7.33203125" style="243" customWidth="1"/>
    <col min="14092" max="14092" width="10.33203125" style="243" customWidth="1"/>
    <col min="14093" max="14093" width="10.44140625" style="243" customWidth="1"/>
    <col min="14094" max="14094" width="7.33203125" style="243" customWidth="1"/>
    <col min="14095" max="14336" width="11.44140625" style="243"/>
    <col min="14337" max="14339" width="3.33203125" style="243" customWidth="1"/>
    <col min="14340" max="14340" width="1.6640625" style="243" customWidth="1"/>
    <col min="14341" max="14342" width="12.77734375" style="243" customWidth="1"/>
    <col min="14343" max="14347" width="7.33203125" style="243" customWidth="1"/>
    <col min="14348" max="14348" width="10.33203125" style="243" customWidth="1"/>
    <col min="14349" max="14349" width="10.44140625" style="243" customWidth="1"/>
    <col min="14350" max="14350" width="7.33203125" style="243" customWidth="1"/>
    <col min="14351" max="14592" width="11.44140625" style="243"/>
    <col min="14593" max="14595" width="3.33203125" style="243" customWidth="1"/>
    <col min="14596" max="14596" width="1.6640625" style="243" customWidth="1"/>
    <col min="14597" max="14598" width="12.77734375" style="243" customWidth="1"/>
    <col min="14599" max="14603" width="7.33203125" style="243" customWidth="1"/>
    <col min="14604" max="14604" width="10.33203125" style="243" customWidth="1"/>
    <col min="14605" max="14605" width="10.44140625" style="243" customWidth="1"/>
    <col min="14606" max="14606" width="7.33203125" style="243" customWidth="1"/>
    <col min="14607" max="14848" width="11.44140625" style="243"/>
    <col min="14849" max="14851" width="3.33203125" style="243" customWidth="1"/>
    <col min="14852" max="14852" width="1.6640625" style="243" customWidth="1"/>
    <col min="14853" max="14854" width="12.77734375" style="243" customWidth="1"/>
    <col min="14855" max="14859" width="7.33203125" style="243" customWidth="1"/>
    <col min="14860" max="14860" width="10.33203125" style="243" customWidth="1"/>
    <col min="14861" max="14861" width="10.44140625" style="243" customWidth="1"/>
    <col min="14862" max="14862" width="7.33203125" style="243" customWidth="1"/>
    <col min="14863" max="15104" width="11.44140625" style="243"/>
    <col min="15105" max="15107" width="3.33203125" style="243" customWidth="1"/>
    <col min="15108" max="15108" width="1.6640625" style="243" customWidth="1"/>
    <col min="15109" max="15110" width="12.77734375" style="243" customWidth="1"/>
    <col min="15111" max="15115" width="7.33203125" style="243" customWidth="1"/>
    <col min="15116" max="15116" width="10.33203125" style="243" customWidth="1"/>
    <col min="15117" max="15117" width="10.44140625" style="243" customWidth="1"/>
    <col min="15118" max="15118" width="7.33203125" style="243" customWidth="1"/>
    <col min="15119" max="15360" width="11.44140625" style="243"/>
    <col min="15361" max="15363" width="3.33203125" style="243" customWidth="1"/>
    <col min="15364" max="15364" width="1.6640625" style="243" customWidth="1"/>
    <col min="15365" max="15366" width="12.77734375" style="243" customWidth="1"/>
    <col min="15367" max="15371" width="7.33203125" style="243" customWidth="1"/>
    <col min="15372" max="15372" width="10.33203125" style="243" customWidth="1"/>
    <col min="15373" max="15373" width="10.44140625" style="243" customWidth="1"/>
    <col min="15374" max="15374" width="7.33203125" style="243" customWidth="1"/>
    <col min="15375" max="15616" width="11.44140625" style="243"/>
    <col min="15617" max="15619" width="3.33203125" style="243" customWidth="1"/>
    <col min="15620" max="15620" width="1.6640625" style="243" customWidth="1"/>
    <col min="15621" max="15622" width="12.77734375" style="243" customWidth="1"/>
    <col min="15623" max="15627" width="7.33203125" style="243" customWidth="1"/>
    <col min="15628" max="15628" width="10.33203125" style="243" customWidth="1"/>
    <col min="15629" max="15629" width="10.44140625" style="243" customWidth="1"/>
    <col min="15630" max="15630" width="7.33203125" style="243" customWidth="1"/>
    <col min="15631" max="15872" width="11.44140625" style="243"/>
    <col min="15873" max="15875" width="3.33203125" style="243" customWidth="1"/>
    <col min="15876" max="15876" width="1.6640625" style="243" customWidth="1"/>
    <col min="15877" max="15878" width="12.77734375" style="243" customWidth="1"/>
    <col min="15879" max="15883" width="7.33203125" style="243" customWidth="1"/>
    <col min="15884" max="15884" width="10.33203125" style="243" customWidth="1"/>
    <col min="15885" max="15885" width="10.44140625" style="243" customWidth="1"/>
    <col min="15886" max="15886" width="7.33203125" style="243" customWidth="1"/>
    <col min="15887" max="16128" width="11.44140625" style="243"/>
    <col min="16129" max="16131" width="3.33203125" style="243" customWidth="1"/>
    <col min="16132" max="16132" width="1.6640625" style="243" customWidth="1"/>
    <col min="16133" max="16134" width="12.77734375" style="243" customWidth="1"/>
    <col min="16135" max="16139" width="7.33203125" style="243" customWidth="1"/>
    <col min="16140" max="16140" width="10.33203125" style="243" customWidth="1"/>
    <col min="16141" max="16141" width="10.44140625" style="243" customWidth="1"/>
    <col min="16142" max="16142" width="7.33203125" style="243" customWidth="1"/>
    <col min="16143" max="16384" width="11.44140625" style="243"/>
  </cols>
  <sheetData>
    <row r="1" spans="1:15" s="245" customFormat="1" ht="39.9" customHeight="1" thickBot="1">
      <c r="A1" s="2087" t="s">
        <v>628</v>
      </c>
      <c r="B1" s="2087"/>
      <c r="C1" s="2087"/>
      <c r="D1" s="2087"/>
      <c r="E1" s="2087"/>
      <c r="F1" s="2087"/>
      <c r="G1" s="2087"/>
      <c r="H1" s="2087"/>
      <c r="I1" s="2087"/>
      <c r="J1" s="2087"/>
      <c r="K1" s="2087"/>
      <c r="L1" s="2087"/>
      <c r="M1" s="2087"/>
      <c r="N1" s="2087"/>
    </row>
    <row r="2" spans="1:15" ht="60" customHeight="1" thickBot="1">
      <c r="A2" s="277"/>
      <c r="B2" s="278"/>
      <c r="C2" s="278"/>
      <c r="D2" s="279"/>
      <c r="E2" s="2088" t="s">
        <v>437</v>
      </c>
      <c r="F2" s="2089"/>
      <c r="G2" s="2094" t="s">
        <v>436</v>
      </c>
      <c r="H2" s="2095"/>
      <c r="I2" s="2095"/>
      <c r="J2" s="2095"/>
      <c r="K2" s="2095"/>
      <c r="L2" s="2095"/>
      <c r="M2" s="2095"/>
      <c r="N2" s="2096"/>
    </row>
    <row r="3" spans="1:15" ht="180" customHeight="1">
      <c r="A3" s="280"/>
      <c r="B3" s="281"/>
      <c r="C3" s="281"/>
      <c r="D3" s="282"/>
      <c r="E3" s="2090"/>
      <c r="F3" s="2091"/>
      <c r="G3" s="2097" t="s">
        <v>438</v>
      </c>
      <c r="H3" s="2099" t="s">
        <v>439</v>
      </c>
      <c r="I3" s="2099" t="s">
        <v>440</v>
      </c>
      <c r="J3" s="2101" t="s">
        <v>441</v>
      </c>
      <c r="K3" s="2101" t="s">
        <v>442</v>
      </c>
      <c r="L3" s="2101" t="s">
        <v>443</v>
      </c>
      <c r="M3" s="2102" t="s">
        <v>444</v>
      </c>
      <c r="N3" s="2104" t="s">
        <v>445</v>
      </c>
    </row>
    <row r="4" spans="1:15" ht="39.9" customHeight="1" thickBot="1">
      <c r="A4" s="280"/>
      <c r="B4" s="281"/>
      <c r="C4" s="281"/>
      <c r="D4" s="282"/>
      <c r="E4" s="2092"/>
      <c r="F4" s="2093"/>
      <c r="G4" s="2098"/>
      <c r="H4" s="2100"/>
      <c r="I4" s="2100"/>
      <c r="J4" s="2100"/>
      <c r="K4" s="2100"/>
      <c r="L4" s="2100"/>
      <c r="M4" s="2103"/>
      <c r="N4" s="2105"/>
    </row>
    <row r="5" spans="1:15" ht="55.5" customHeight="1">
      <c r="A5" s="2106" t="s">
        <v>446</v>
      </c>
      <c r="B5" s="2107"/>
      <c r="C5" s="2107"/>
      <c r="D5" s="2108"/>
      <c r="E5" s="2088" t="s">
        <v>614</v>
      </c>
      <c r="F5" s="2089"/>
      <c r="G5" s="464"/>
      <c r="H5" s="465"/>
      <c r="I5" s="465"/>
      <c r="J5" s="465"/>
      <c r="K5" s="465"/>
      <c r="L5" s="466"/>
      <c r="M5" s="466"/>
      <c r="N5" s="473">
        <f>SUM(G5:M5)</f>
        <v>0</v>
      </c>
    </row>
    <row r="6" spans="1:15" ht="60" customHeight="1">
      <c r="A6" s="2109"/>
      <c r="B6" s="2110"/>
      <c r="C6" s="2110"/>
      <c r="D6" s="2111"/>
      <c r="E6" s="2115" t="s">
        <v>447</v>
      </c>
      <c r="F6" s="2116"/>
      <c r="G6" s="467"/>
      <c r="H6" s="468"/>
      <c r="I6" s="468"/>
      <c r="J6" s="468"/>
      <c r="K6" s="468">
        <v>0</v>
      </c>
      <c r="L6" s="469">
        <v>45</v>
      </c>
      <c r="M6" s="469"/>
      <c r="N6" s="474">
        <f t="shared" ref="N6:N10" si="0">SUM(G6:M6)</f>
        <v>45</v>
      </c>
    </row>
    <row r="7" spans="1:15" ht="54.75" customHeight="1">
      <c r="A7" s="2109"/>
      <c r="B7" s="2110"/>
      <c r="C7" s="2110"/>
      <c r="D7" s="2111"/>
      <c r="E7" s="2117" t="s">
        <v>448</v>
      </c>
      <c r="F7" s="2118"/>
      <c r="G7" s="470"/>
      <c r="H7" s="471"/>
      <c r="I7" s="471"/>
      <c r="J7" s="471"/>
      <c r="K7" s="471">
        <v>12</v>
      </c>
      <c r="L7" s="472">
        <v>36</v>
      </c>
      <c r="M7" s="472"/>
      <c r="N7" s="474">
        <f t="shared" si="0"/>
        <v>48</v>
      </c>
    </row>
    <row r="8" spans="1:15" ht="55.5" customHeight="1">
      <c r="A8" s="2109"/>
      <c r="B8" s="2110"/>
      <c r="C8" s="2110"/>
      <c r="D8" s="2111"/>
      <c r="E8" s="2115" t="s">
        <v>449</v>
      </c>
      <c r="F8" s="2116"/>
      <c r="G8" s="467">
        <v>193</v>
      </c>
      <c r="H8" s="468">
        <v>96</v>
      </c>
      <c r="I8" s="468">
        <v>24</v>
      </c>
      <c r="J8" s="468">
        <v>163</v>
      </c>
      <c r="K8" s="468">
        <v>459</v>
      </c>
      <c r="L8" s="469">
        <v>106</v>
      </c>
      <c r="M8" s="469"/>
      <c r="N8" s="474">
        <f t="shared" si="0"/>
        <v>1041</v>
      </c>
      <c r="O8" s="246"/>
    </row>
    <row r="9" spans="1:15" ht="53.25" customHeight="1">
      <c r="A9" s="2109"/>
      <c r="B9" s="2110"/>
      <c r="C9" s="2110"/>
      <c r="D9" s="2111"/>
      <c r="E9" s="2115" t="s">
        <v>450</v>
      </c>
      <c r="F9" s="2116"/>
      <c r="G9" s="470"/>
      <c r="H9" s="471"/>
      <c r="I9" s="471">
        <v>12</v>
      </c>
      <c r="J9" s="471"/>
      <c r="K9" s="471">
        <v>32</v>
      </c>
      <c r="L9" s="472"/>
      <c r="M9" s="472"/>
      <c r="N9" s="474">
        <f t="shared" si="0"/>
        <v>44</v>
      </c>
    </row>
    <row r="10" spans="1:15" ht="54.75" customHeight="1" thickBot="1">
      <c r="A10" s="2109"/>
      <c r="B10" s="2110"/>
      <c r="C10" s="2110"/>
      <c r="D10" s="2111"/>
      <c r="E10" s="2119" t="s">
        <v>451</v>
      </c>
      <c r="F10" s="2120"/>
      <c r="G10" s="467"/>
      <c r="H10" s="468"/>
      <c r="I10" s="468"/>
      <c r="J10" s="468">
        <v>4</v>
      </c>
      <c r="K10" s="468"/>
      <c r="L10" s="469"/>
      <c r="M10" s="469"/>
      <c r="N10" s="475">
        <f t="shared" si="0"/>
        <v>4</v>
      </c>
    </row>
    <row r="11" spans="1:15" ht="47.25" customHeight="1" thickBot="1">
      <c r="A11" s="2112"/>
      <c r="B11" s="2113"/>
      <c r="C11" s="2113"/>
      <c r="D11" s="2114"/>
      <c r="E11" s="2121" t="s">
        <v>452</v>
      </c>
      <c r="F11" s="2122"/>
      <c r="G11" s="477">
        <f>SUM(G5:G10)</f>
        <v>193</v>
      </c>
      <c r="H11" s="478">
        <f t="shared" ref="H11:N11" si="1">SUM(H5:H10)</f>
        <v>96</v>
      </c>
      <c r="I11" s="478">
        <f t="shared" si="1"/>
        <v>36</v>
      </c>
      <c r="J11" s="478">
        <f t="shared" si="1"/>
        <v>167</v>
      </c>
      <c r="K11" s="478">
        <f t="shared" si="1"/>
        <v>503</v>
      </c>
      <c r="L11" s="478">
        <f t="shared" si="1"/>
        <v>187</v>
      </c>
      <c r="M11" s="479">
        <f t="shared" si="1"/>
        <v>0</v>
      </c>
      <c r="N11" s="476">
        <f t="shared" si="1"/>
        <v>1182</v>
      </c>
    </row>
    <row r="14" spans="1:15">
      <c r="G14" s="243"/>
      <c r="H14" s="243"/>
      <c r="I14" s="243"/>
      <c r="J14" s="243"/>
      <c r="K14" s="243"/>
      <c r="L14" s="243"/>
      <c r="M14" s="243"/>
      <c r="N14" s="243"/>
    </row>
    <row r="15" spans="1:15">
      <c r="G15" s="243"/>
      <c r="H15" s="243"/>
      <c r="I15" s="243"/>
      <c r="J15" s="243"/>
      <c r="K15" s="243"/>
      <c r="L15" s="243"/>
      <c r="M15" s="243"/>
      <c r="N15" s="243"/>
    </row>
    <row r="16" spans="1:15">
      <c r="G16" s="243"/>
      <c r="H16" s="243"/>
      <c r="I16" s="243"/>
      <c r="J16" s="243"/>
      <c r="K16" s="243"/>
      <c r="L16" s="243"/>
      <c r="M16" s="243"/>
      <c r="N16" s="243"/>
    </row>
    <row r="17" s="243" customFormat="1"/>
    <row r="18" s="243" customFormat="1"/>
    <row r="19" s="243" customFormat="1"/>
    <row r="20" s="243" customFormat="1"/>
    <row r="21" s="243" customFormat="1"/>
    <row r="22" s="243" customFormat="1"/>
    <row r="23" s="243" customFormat="1"/>
    <row r="24" s="243" customFormat="1"/>
    <row r="25" s="243" customFormat="1"/>
    <row r="26" s="243" customFormat="1"/>
    <row r="27" s="243" customFormat="1"/>
    <row r="28" s="243" customFormat="1"/>
    <row r="29" s="243" customFormat="1"/>
    <row r="30" s="243" customFormat="1"/>
    <row r="31" s="243" customFormat="1"/>
    <row r="32" s="243" customFormat="1"/>
    <row r="33" s="243" customFormat="1"/>
    <row r="34" s="243" customFormat="1"/>
    <row r="35" s="243" customFormat="1"/>
    <row r="36" s="243" customFormat="1"/>
    <row r="37" s="243" customFormat="1"/>
    <row r="38" s="243" customFormat="1"/>
    <row r="39" s="243" customFormat="1"/>
    <row r="40" s="243" customFormat="1"/>
    <row r="41" s="243" customFormat="1"/>
    <row r="42" s="243" customFormat="1"/>
    <row r="43" s="243" customFormat="1"/>
    <row r="44" s="243" customFormat="1"/>
    <row r="45" s="243" customFormat="1"/>
    <row r="46" s="243" customFormat="1"/>
    <row r="47" s="243" customFormat="1"/>
    <row r="48" s="243" customFormat="1"/>
    <row r="49" s="243" customFormat="1"/>
    <row r="50" s="243" customFormat="1"/>
    <row r="51" s="243" customFormat="1"/>
    <row r="52" s="243" customFormat="1"/>
    <row r="53" s="243" customFormat="1"/>
    <row r="54" s="243" customFormat="1"/>
    <row r="55" s="243" customFormat="1"/>
    <row r="56" s="243" customFormat="1"/>
    <row r="57" s="243" customFormat="1"/>
    <row r="58" s="243" customFormat="1"/>
    <row r="59" s="243" customFormat="1"/>
    <row r="60" s="243" customFormat="1"/>
    <row r="61" s="243" customFormat="1"/>
    <row r="62" s="243" customFormat="1"/>
    <row r="63" s="243" customFormat="1"/>
    <row r="64" s="243" customFormat="1"/>
    <row r="65" s="243" customFormat="1"/>
    <row r="66" s="243" customFormat="1"/>
    <row r="67" s="243" customFormat="1"/>
    <row r="68" s="243" customFormat="1"/>
    <row r="69" s="243" customFormat="1"/>
    <row r="70" s="243" customFormat="1"/>
    <row r="71" s="243" customFormat="1"/>
    <row r="72" s="243" customFormat="1"/>
    <row r="73" s="243" customFormat="1"/>
    <row r="74" s="243" customFormat="1"/>
    <row r="75" s="243" customFormat="1"/>
    <row r="76" s="243" customFormat="1"/>
    <row r="77" s="243" customFormat="1"/>
    <row r="78" s="243" customFormat="1"/>
    <row r="79" s="243" customFormat="1"/>
    <row r="80" s="243" customFormat="1"/>
    <row r="81" s="243" customFormat="1"/>
    <row r="82" s="243" customFormat="1"/>
    <row r="83" s="243" customFormat="1"/>
    <row r="84" s="243" customFormat="1"/>
    <row r="85" s="243" customFormat="1"/>
    <row r="86" s="243" customFormat="1"/>
    <row r="87" s="243" customFormat="1"/>
    <row r="88" s="243" customFormat="1"/>
    <row r="89" s="243" customFormat="1"/>
    <row r="90" s="243" customFormat="1"/>
    <row r="91" s="243" customFormat="1"/>
    <row r="92" s="243" customFormat="1"/>
    <row r="93" s="243" customFormat="1"/>
    <row r="94" s="243" customFormat="1"/>
    <row r="95" s="243" customFormat="1"/>
    <row r="96" s="243" customFormat="1"/>
    <row r="97" s="243" customFormat="1"/>
    <row r="98" s="243" customFormat="1"/>
    <row r="99" s="243" customFormat="1"/>
    <row r="100" s="243" customFormat="1"/>
    <row r="101" s="243" customFormat="1"/>
    <row r="102" s="243" customFormat="1"/>
    <row r="103" s="243" customFormat="1"/>
    <row r="104" s="243" customFormat="1"/>
    <row r="105" s="243" customFormat="1"/>
    <row r="106" s="243" customFormat="1"/>
    <row r="107" s="243" customFormat="1"/>
    <row r="108" s="243" customFormat="1"/>
    <row r="109" s="243" customFormat="1"/>
    <row r="110" s="243" customFormat="1"/>
    <row r="111" s="243" customFormat="1"/>
    <row r="112" s="243" customFormat="1"/>
    <row r="113" s="243" customFormat="1"/>
    <row r="114" s="243" customFormat="1"/>
    <row r="115" s="243" customFormat="1"/>
    <row r="116" s="243" customFormat="1"/>
    <row r="117" s="243" customFormat="1"/>
    <row r="118" s="243" customFormat="1"/>
    <row r="119" s="243" customFormat="1"/>
    <row r="120" s="243" customFormat="1"/>
    <row r="121" s="243" customFormat="1"/>
    <row r="122" s="243" customFormat="1"/>
    <row r="123" s="243" customFormat="1"/>
    <row r="124" s="243" customFormat="1"/>
    <row r="125" s="243" customFormat="1"/>
    <row r="126" s="243" customFormat="1"/>
    <row r="127" s="243" customFormat="1"/>
    <row r="128" s="243" customFormat="1"/>
    <row r="129" s="243" customFormat="1"/>
    <row r="130" s="243" customFormat="1"/>
    <row r="131" s="243" customFormat="1"/>
    <row r="132" s="243" customFormat="1"/>
    <row r="133" s="243" customFormat="1"/>
    <row r="134" s="243" customFormat="1"/>
    <row r="135" s="243" customFormat="1"/>
    <row r="136" s="243" customFormat="1"/>
    <row r="137" s="243" customFormat="1"/>
    <row r="138" s="243" customFormat="1"/>
    <row r="139" s="243" customFormat="1"/>
    <row r="140" s="243" customFormat="1"/>
    <row r="141" s="243" customFormat="1"/>
    <row r="142" s="243" customFormat="1"/>
    <row r="143" s="243" customFormat="1"/>
    <row r="144" s="243" customFormat="1"/>
    <row r="145" s="243" customFormat="1"/>
    <row r="146" s="243" customFormat="1"/>
    <row r="147" s="243" customFormat="1"/>
    <row r="148" s="243" customFormat="1"/>
    <row r="149" s="243" customFormat="1"/>
    <row r="150" s="243" customFormat="1"/>
    <row r="151" s="243" customFormat="1"/>
    <row r="152" s="243" customFormat="1"/>
    <row r="153" s="243" customFormat="1"/>
    <row r="154" s="243" customFormat="1"/>
    <row r="155" s="243" customFormat="1"/>
    <row r="156" s="243" customFormat="1"/>
    <row r="157" s="243" customFormat="1"/>
    <row r="158" s="243" customFormat="1"/>
    <row r="159" s="243" customFormat="1"/>
    <row r="160" s="243" customFormat="1"/>
    <row r="161" s="243" customFormat="1"/>
    <row r="162" s="243" customFormat="1"/>
    <row r="163" s="243" customFormat="1"/>
    <row r="164" s="243" customFormat="1"/>
    <row r="165" s="243" customFormat="1"/>
    <row r="166" s="243" customFormat="1"/>
    <row r="167" s="243" customFormat="1"/>
    <row r="168" s="243" customFormat="1"/>
    <row r="169" s="243" customFormat="1"/>
    <row r="170" s="243" customFormat="1"/>
    <row r="171" s="243" customFormat="1"/>
    <row r="172" s="243" customFormat="1"/>
    <row r="173" s="243" customFormat="1"/>
    <row r="174" s="243" customFormat="1"/>
    <row r="175" s="243" customFormat="1"/>
    <row r="176" s="243" customFormat="1"/>
    <row r="177" s="243" customFormat="1"/>
    <row r="178" s="243" customFormat="1"/>
    <row r="179" s="243" customFormat="1"/>
    <row r="180" s="243" customFormat="1"/>
    <row r="181" s="243" customFormat="1"/>
    <row r="182" s="243" customFormat="1"/>
    <row r="183" s="243" customFormat="1"/>
    <row r="184" s="243" customFormat="1"/>
    <row r="185" s="243" customFormat="1"/>
    <row r="186" s="243" customFormat="1"/>
    <row r="187" s="243" customFormat="1"/>
    <row r="188" s="243" customFormat="1"/>
    <row r="189" s="243" customFormat="1"/>
    <row r="190" s="243" customFormat="1"/>
    <row r="191" s="243" customFormat="1"/>
    <row r="192" s="243" customFormat="1"/>
    <row r="193" s="243" customFormat="1"/>
    <row r="194" s="243" customFormat="1"/>
    <row r="195" s="243" customFormat="1"/>
    <row r="196" s="243" customFormat="1"/>
    <row r="197" s="243" customFormat="1"/>
    <row r="198" s="243" customFormat="1"/>
    <row r="199" s="243" customFormat="1"/>
    <row r="200" s="243" customFormat="1"/>
    <row r="201" s="243" customFormat="1"/>
    <row r="202" s="243" customFormat="1"/>
    <row r="203" s="243" customFormat="1"/>
    <row r="204" s="243" customFormat="1"/>
    <row r="205" s="243" customFormat="1"/>
    <row r="206" s="243" customFormat="1"/>
    <row r="207" s="243" customFormat="1"/>
    <row r="208" s="243" customFormat="1"/>
    <row r="209" s="243" customFormat="1"/>
    <row r="210" s="243" customFormat="1"/>
    <row r="211" s="243" customFormat="1"/>
    <row r="212" s="243" customFormat="1"/>
    <row r="213" s="243" customFormat="1"/>
    <row r="214" s="243" customFormat="1"/>
    <row r="215" s="243" customFormat="1"/>
    <row r="216" s="243" customFormat="1"/>
    <row r="217" s="243" customFormat="1"/>
    <row r="218" s="243" customFormat="1"/>
  </sheetData>
  <mergeCells count="19">
    <mergeCell ref="A5:D11"/>
    <mergeCell ref="E5:F5"/>
    <mergeCell ref="E6:F6"/>
    <mergeCell ref="E7:F7"/>
    <mergeCell ref="E8:F8"/>
    <mergeCell ref="E9:F9"/>
    <mergeCell ref="E10:F10"/>
    <mergeCell ref="E11:F11"/>
    <mergeCell ref="A1:N1"/>
    <mergeCell ref="E2:F4"/>
    <mergeCell ref="G2:N2"/>
    <mergeCell ref="G3:G4"/>
    <mergeCell ref="H3:H4"/>
    <mergeCell ref="I3:I4"/>
    <mergeCell ref="J3:J4"/>
    <mergeCell ref="K3:K4"/>
    <mergeCell ref="L3:L4"/>
    <mergeCell ref="M3:M4"/>
    <mergeCell ref="N3:N4"/>
  </mergeCells>
  <printOptions horizontalCentered="1"/>
  <pageMargins left="0.25" right="0.25" top="0.75" bottom="0.75" header="0.3" footer="0.3"/>
  <pageSetup paperSize="9" orientation="portrait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>
  <sheetPr codeName="Sheet45"/>
  <dimension ref="A1:H41"/>
  <sheetViews>
    <sheetView topLeftCell="A10" workbookViewId="0">
      <selection activeCell="G28" sqref="G28"/>
    </sheetView>
  </sheetViews>
  <sheetFormatPr defaultRowHeight="13.2"/>
  <cols>
    <col min="1" max="1" width="4.6640625" customWidth="1"/>
    <col min="2" max="2" width="15" customWidth="1"/>
    <col min="3" max="3" width="19" customWidth="1"/>
    <col min="4" max="4" width="17.109375" customWidth="1"/>
    <col min="5" max="5" width="19.44140625" customWidth="1"/>
    <col min="6" max="6" width="20" customWidth="1"/>
    <col min="7" max="7" width="20.6640625" customWidth="1"/>
    <col min="8" max="8" width="13.77734375" customWidth="1"/>
  </cols>
  <sheetData>
    <row r="1" spans="1:8" ht="16.2" thickBot="1">
      <c r="A1" s="2130" t="s">
        <v>624</v>
      </c>
      <c r="B1" s="2130"/>
      <c r="C1" s="2130"/>
      <c r="D1" s="2130"/>
      <c r="E1" s="2130"/>
      <c r="F1" s="2130"/>
      <c r="G1" s="2130"/>
      <c r="H1" s="2130"/>
    </row>
    <row r="2" spans="1:8" ht="40.200000000000003" thickBot="1">
      <c r="A2" s="2131"/>
      <c r="B2" s="2132"/>
      <c r="C2" s="720" t="s">
        <v>435</v>
      </c>
      <c r="D2" s="721" t="s">
        <v>342</v>
      </c>
      <c r="E2" s="736" t="s">
        <v>343</v>
      </c>
      <c r="F2" s="739" t="s">
        <v>289</v>
      </c>
      <c r="G2" s="739" t="s">
        <v>253</v>
      </c>
      <c r="H2" s="728"/>
    </row>
    <row r="3" spans="1:8" ht="12.75" customHeight="1">
      <c r="A3" s="2133" t="s">
        <v>344</v>
      </c>
      <c r="B3" s="2134"/>
      <c r="C3" s="740">
        <v>72</v>
      </c>
      <c r="D3" s="741">
        <v>11</v>
      </c>
      <c r="E3" s="742">
        <v>11</v>
      </c>
      <c r="F3" s="737">
        <v>94</v>
      </c>
      <c r="G3" s="738">
        <v>97.9166666666667</v>
      </c>
      <c r="H3" s="729"/>
    </row>
    <row r="4" spans="1:8" ht="12.75" customHeight="1">
      <c r="A4" s="2135" t="s">
        <v>345</v>
      </c>
      <c r="B4" s="2136"/>
      <c r="C4" s="740">
        <v>1</v>
      </c>
      <c r="D4" s="741">
        <v>0</v>
      </c>
      <c r="E4" s="742">
        <v>0</v>
      </c>
      <c r="F4" s="722">
        <v>1</v>
      </c>
      <c r="G4" s="738">
        <v>1.0416666666666701</v>
      </c>
      <c r="H4" s="729"/>
    </row>
    <row r="5" spans="1:8" ht="12.75" customHeight="1">
      <c r="A5" s="2135" t="s">
        <v>346</v>
      </c>
      <c r="B5" s="2136"/>
      <c r="C5" s="740">
        <v>1</v>
      </c>
      <c r="D5" s="741">
        <v>0</v>
      </c>
      <c r="E5" s="742">
        <v>0</v>
      </c>
      <c r="F5" s="722">
        <v>1</v>
      </c>
      <c r="G5" s="738">
        <v>1.0416666666666701</v>
      </c>
      <c r="H5" s="729"/>
    </row>
    <row r="6" spans="1:8" ht="12.75" customHeight="1">
      <c r="A6" s="2137" t="s">
        <v>561</v>
      </c>
      <c r="B6" s="2138"/>
      <c r="C6" s="740">
        <v>0</v>
      </c>
      <c r="D6" s="741">
        <v>0</v>
      </c>
      <c r="E6" s="742">
        <v>0</v>
      </c>
      <c r="F6" s="722">
        <v>0</v>
      </c>
      <c r="G6" s="738">
        <v>0</v>
      </c>
      <c r="H6" s="729"/>
    </row>
    <row r="7" spans="1:8" ht="13.8" thickBot="1">
      <c r="A7" s="2137"/>
      <c r="B7" s="2138"/>
      <c r="C7" s="740"/>
      <c r="D7" s="741"/>
      <c r="E7" s="742"/>
      <c r="F7" s="735">
        <v>0</v>
      </c>
      <c r="G7" s="738">
        <v>0</v>
      </c>
      <c r="H7" s="729"/>
    </row>
    <row r="8" spans="1:8" ht="13.5" customHeight="1" thickBot="1">
      <c r="A8" s="2139" t="s">
        <v>289</v>
      </c>
      <c r="B8" s="2140"/>
      <c r="C8" s="723">
        <v>74</v>
      </c>
      <c r="D8" s="723">
        <v>11</v>
      </c>
      <c r="E8" s="723">
        <v>11</v>
      </c>
      <c r="F8" s="723">
        <v>96</v>
      </c>
      <c r="G8" s="723">
        <v>100</v>
      </c>
      <c r="H8" s="729"/>
    </row>
    <row r="9" spans="1:8" ht="12.75" customHeight="1">
      <c r="A9" s="2141" t="s">
        <v>347</v>
      </c>
      <c r="B9" s="2141"/>
      <c r="C9" s="2141"/>
      <c r="D9" s="2141"/>
      <c r="E9" s="2141"/>
      <c r="F9" s="2141"/>
      <c r="G9" s="2141"/>
      <c r="H9" s="2141"/>
    </row>
    <row r="10" spans="1:8" ht="12.75" customHeight="1">
      <c r="A10" s="2141" t="s">
        <v>348</v>
      </c>
      <c r="B10" s="2141"/>
      <c r="C10" s="2141"/>
      <c r="D10" s="2141"/>
      <c r="E10" s="2141"/>
      <c r="F10" s="2141"/>
      <c r="G10" s="2141"/>
      <c r="H10" s="2141"/>
    </row>
    <row r="11" spans="1:8" ht="12.75" customHeight="1">
      <c r="A11" s="716"/>
      <c r="B11" s="716"/>
      <c r="C11" s="716"/>
      <c r="D11" s="716"/>
      <c r="E11" s="716"/>
      <c r="F11" s="716"/>
      <c r="G11" s="716"/>
      <c r="H11" s="716"/>
    </row>
    <row r="12" spans="1:8" ht="15.75" customHeight="1" thickBot="1">
      <c r="A12" s="731" t="s">
        <v>625</v>
      </c>
      <c r="B12" s="731"/>
      <c r="C12" s="731"/>
      <c r="D12" s="731"/>
      <c r="E12" s="730"/>
      <c r="F12" s="716"/>
      <c r="G12" s="716"/>
      <c r="H12" s="716"/>
    </row>
    <row r="13" spans="1:8" ht="12.75" customHeight="1" thickBot="1">
      <c r="A13" s="2131"/>
      <c r="B13" s="2132"/>
      <c r="C13" s="717" t="s">
        <v>358</v>
      </c>
      <c r="D13" s="734" t="s">
        <v>253</v>
      </c>
      <c r="E13" s="716"/>
      <c r="F13" s="716"/>
      <c r="G13" s="716"/>
      <c r="H13" s="716"/>
    </row>
    <row r="14" spans="1:8" ht="12.75" customHeight="1">
      <c r="A14" s="2133" t="s">
        <v>344</v>
      </c>
      <c r="B14" s="2134"/>
      <c r="C14" s="743">
        <v>666</v>
      </c>
      <c r="D14" s="733">
        <v>91.862068965517196</v>
      </c>
      <c r="E14" s="716"/>
      <c r="F14" s="716"/>
      <c r="G14" s="716"/>
      <c r="H14" s="716"/>
    </row>
    <row r="15" spans="1:8" ht="12.75" customHeight="1">
      <c r="A15" s="2135" t="s">
        <v>345</v>
      </c>
      <c r="B15" s="2136"/>
      <c r="C15" s="743"/>
      <c r="D15" s="733">
        <v>0</v>
      </c>
      <c r="E15" s="716"/>
      <c r="F15" s="716"/>
      <c r="G15" s="716"/>
      <c r="H15" s="716"/>
    </row>
    <row r="16" spans="1:8" ht="12.75" customHeight="1">
      <c r="A16" s="2135" t="s">
        <v>346</v>
      </c>
      <c r="B16" s="2136"/>
      <c r="C16" s="743">
        <v>59</v>
      </c>
      <c r="D16" s="733">
        <v>8.1379310344827598</v>
      </c>
      <c r="E16" s="716"/>
      <c r="F16" s="716"/>
      <c r="G16" s="716"/>
      <c r="H16" s="716"/>
    </row>
    <row r="17" spans="1:8" ht="12.75" customHeight="1">
      <c r="A17" s="2137" t="s">
        <v>560</v>
      </c>
      <c r="B17" s="2138"/>
      <c r="C17" s="743"/>
      <c r="D17" s="733">
        <v>0</v>
      </c>
      <c r="E17" s="716"/>
      <c r="F17" s="716"/>
      <c r="G17" s="716"/>
      <c r="H17" s="716"/>
    </row>
    <row r="18" spans="1:8" ht="12.75" customHeight="1" thickBot="1">
      <c r="A18" s="2137" t="s">
        <v>561</v>
      </c>
      <c r="B18" s="2138"/>
      <c r="C18" s="743"/>
      <c r="D18" s="733">
        <v>0</v>
      </c>
      <c r="E18" s="716"/>
      <c r="F18" s="716"/>
      <c r="G18" s="716"/>
      <c r="H18" s="716"/>
    </row>
    <row r="19" spans="1:8" ht="12.75" customHeight="1" thickBot="1">
      <c r="A19" s="2139" t="s">
        <v>289</v>
      </c>
      <c r="B19" s="2140"/>
      <c r="C19" s="732">
        <v>725</v>
      </c>
      <c r="D19" s="723">
        <v>100</v>
      </c>
      <c r="E19" s="716"/>
      <c r="F19" s="716"/>
      <c r="G19" s="716"/>
      <c r="H19" s="716"/>
    </row>
    <row r="20" spans="1:8" ht="13.5" customHeight="1">
      <c r="A20" s="724"/>
      <c r="B20" s="724"/>
      <c r="C20" s="724"/>
      <c r="D20" s="724"/>
      <c r="E20" s="724"/>
      <c r="F20" s="724"/>
      <c r="G20" s="724"/>
      <c r="H20" s="724"/>
    </row>
    <row r="21" spans="1:8" ht="16.2" thickBot="1">
      <c r="A21" s="1934" t="s">
        <v>626</v>
      </c>
      <c r="B21" s="1934"/>
      <c r="C21" s="1934"/>
      <c r="D21" s="1934"/>
      <c r="E21" s="1934"/>
      <c r="F21" s="1934"/>
      <c r="G21" s="1934"/>
      <c r="H21" s="1934"/>
    </row>
    <row r="22" spans="1:8" ht="38.25" customHeight="1" thickBot="1">
      <c r="A22" s="2142" t="s">
        <v>349</v>
      </c>
      <c r="B22" s="2143"/>
      <c r="C22" s="718" t="s">
        <v>350</v>
      </c>
      <c r="D22" s="922" t="s">
        <v>351</v>
      </c>
      <c r="E22" s="718" t="s">
        <v>648</v>
      </c>
      <c r="F22" s="718" t="s">
        <v>352</v>
      </c>
      <c r="G22" s="718" t="s">
        <v>434</v>
      </c>
      <c r="H22" s="904" t="s">
        <v>353</v>
      </c>
    </row>
    <row r="23" spans="1:8" ht="25.5" customHeight="1" thickBot="1">
      <c r="A23" s="2148" t="s">
        <v>1003</v>
      </c>
      <c r="B23" s="2149"/>
      <c r="C23" s="925" t="s">
        <v>1850</v>
      </c>
      <c r="D23" s="926" t="s">
        <v>1833</v>
      </c>
      <c r="E23" s="925" t="s">
        <v>1834</v>
      </c>
      <c r="F23" s="925" t="s">
        <v>1854</v>
      </c>
      <c r="G23" s="925" t="s">
        <v>1854</v>
      </c>
      <c r="H23" s="927" t="s">
        <v>1835</v>
      </c>
    </row>
    <row r="24" spans="1:8" ht="25.5" customHeight="1" thickBot="1">
      <c r="A24" s="2146" t="s">
        <v>929</v>
      </c>
      <c r="B24" s="2147"/>
      <c r="C24" s="928" t="s">
        <v>1851</v>
      </c>
      <c r="D24" s="928" t="s">
        <v>1833</v>
      </c>
      <c r="E24" s="928" t="s">
        <v>1834</v>
      </c>
      <c r="F24" s="925" t="s">
        <v>1854</v>
      </c>
      <c r="G24" s="925" t="s">
        <v>1854</v>
      </c>
      <c r="H24" s="929" t="s">
        <v>1836</v>
      </c>
    </row>
    <row r="25" spans="1:8" ht="38.25" customHeight="1" thickBot="1">
      <c r="A25" s="2146" t="s">
        <v>1852</v>
      </c>
      <c r="B25" s="2147"/>
      <c r="C25" s="928" t="s">
        <v>1837</v>
      </c>
      <c r="D25" s="928" t="s">
        <v>1833</v>
      </c>
      <c r="E25" s="928" t="s">
        <v>1838</v>
      </c>
      <c r="F25" s="925" t="s">
        <v>1854</v>
      </c>
      <c r="G25" s="925" t="s">
        <v>1854</v>
      </c>
      <c r="H25" s="929" t="s">
        <v>1839</v>
      </c>
    </row>
    <row r="26" spans="1:8" ht="38.25" customHeight="1" thickBot="1">
      <c r="A26" s="2146" t="s">
        <v>1840</v>
      </c>
      <c r="B26" s="2147"/>
      <c r="C26" s="928" t="s">
        <v>1841</v>
      </c>
      <c r="D26" s="928" t="s">
        <v>1833</v>
      </c>
      <c r="E26" s="928" t="s">
        <v>1842</v>
      </c>
      <c r="F26" s="925" t="s">
        <v>1854</v>
      </c>
      <c r="G26" s="925" t="s">
        <v>1854</v>
      </c>
      <c r="H26" s="929" t="s">
        <v>1836</v>
      </c>
    </row>
    <row r="27" spans="1:8" ht="25.5" customHeight="1" thickBot="1">
      <c r="A27" s="2146" t="s">
        <v>1843</v>
      </c>
      <c r="B27" s="2147"/>
      <c r="C27" s="928" t="s">
        <v>1844</v>
      </c>
      <c r="D27" s="928" t="s">
        <v>1833</v>
      </c>
      <c r="E27" s="928" t="s">
        <v>1845</v>
      </c>
      <c r="F27" s="925" t="s">
        <v>1854</v>
      </c>
      <c r="G27" s="925" t="s">
        <v>1854</v>
      </c>
      <c r="H27" s="929" t="s">
        <v>1836</v>
      </c>
    </row>
    <row r="28" spans="1:8" ht="63.75" customHeight="1">
      <c r="A28" s="2144" t="s">
        <v>1853</v>
      </c>
      <c r="B28" s="2145"/>
      <c r="C28" s="232" t="s">
        <v>1837</v>
      </c>
      <c r="D28" s="232" t="s">
        <v>1833</v>
      </c>
      <c r="E28" s="232" t="s">
        <v>1838</v>
      </c>
      <c r="F28" s="232" t="s">
        <v>1855</v>
      </c>
      <c r="G28" s="925" t="s">
        <v>1854</v>
      </c>
      <c r="H28" s="226" t="s">
        <v>1836</v>
      </c>
    </row>
    <row r="29" spans="1:8" ht="13.8" thickBot="1">
      <c r="A29" s="2128"/>
      <c r="B29" s="2129"/>
      <c r="C29" s="234"/>
      <c r="D29" s="234"/>
      <c r="E29" s="234"/>
      <c r="F29" s="234"/>
      <c r="G29" s="744"/>
      <c r="H29" s="233"/>
    </row>
    <row r="30" spans="1:8">
      <c r="A30" s="724"/>
      <c r="B30" s="724"/>
      <c r="C30" s="724"/>
      <c r="D30" s="724"/>
      <c r="E30" s="724"/>
      <c r="F30" s="724"/>
      <c r="G30" s="724"/>
      <c r="H30" s="724"/>
    </row>
    <row r="31" spans="1:8" ht="16.2" thickBot="1">
      <c r="A31" s="1934" t="s">
        <v>627</v>
      </c>
      <c r="B31" s="1934"/>
      <c r="C31" s="1934"/>
      <c r="D31" s="1934"/>
      <c r="E31" s="1934"/>
      <c r="F31" s="1934"/>
      <c r="G31" s="1934"/>
      <c r="H31" s="2125"/>
    </row>
    <row r="32" spans="1:8" ht="25.5" customHeight="1">
      <c r="A32" s="2142" t="s">
        <v>349</v>
      </c>
      <c r="B32" s="2143"/>
      <c r="C32" s="718" t="s">
        <v>350</v>
      </c>
      <c r="D32" s="718" t="s">
        <v>352</v>
      </c>
      <c r="E32" s="718" t="s">
        <v>354</v>
      </c>
      <c r="F32" s="718" t="s">
        <v>355</v>
      </c>
      <c r="G32" s="725" t="s">
        <v>293</v>
      </c>
      <c r="H32" s="726"/>
    </row>
    <row r="33" spans="1:8" ht="27" thickBot="1">
      <c r="A33" s="2128" t="s">
        <v>699</v>
      </c>
      <c r="B33" s="2129"/>
      <c r="C33" s="745" t="s">
        <v>991</v>
      </c>
      <c r="D33" s="745" t="s">
        <v>1846</v>
      </c>
      <c r="E33" s="745">
        <v>3</v>
      </c>
      <c r="F33" s="745">
        <v>17</v>
      </c>
      <c r="G33" s="746"/>
      <c r="H33" s="727"/>
    </row>
    <row r="35" spans="1:8" ht="16.2" thickBot="1">
      <c r="A35" s="2125" t="s">
        <v>663</v>
      </c>
      <c r="B35" s="2125"/>
      <c r="C35" s="2125"/>
      <c r="D35" s="2125"/>
      <c r="E35" s="1934"/>
      <c r="F35" s="1934"/>
      <c r="G35" s="1934"/>
      <c r="H35" s="2125"/>
    </row>
    <row r="36" spans="1:8">
      <c r="A36" s="747"/>
      <c r="B36" s="747"/>
      <c r="C36" s="715" t="s">
        <v>668</v>
      </c>
      <c r="D36" s="715" t="s">
        <v>669</v>
      </c>
    </row>
    <row r="37" spans="1:8" ht="12.75" customHeight="1">
      <c r="A37" s="2126" t="s">
        <v>667</v>
      </c>
      <c r="B37" s="2126"/>
      <c r="C37" s="741">
        <v>44</v>
      </c>
      <c r="D37" s="748">
        <v>160</v>
      </c>
    </row>
    <row r="38" spans="1:8" ht="12.75" customHeight="1">
      <c r="A38" s="2126" t="s">
        <v>664</v>
      </c>
      <c r="B38" s="2126"/>
      <c r="C38" s="741">
        <v>42</v>
      </c>
      <c r="D38" s="748">
        <v>154</v>
      </c>
    </row>
    <row r="39" spans="1:8" ht="12.75" customHeight="1">
      <c r="A39" s="2126" t="s">
        <v>665</v>
      </c>
      <c r="B39" s="2126"/>
      <c r="C39" s="741">
        <v>40</v>
      </c>
      <c r="D39" s="748">
        <v>129</v>
      </c>
    </row>
    <row r="40" spans="1:8" ht="13.5" customHeight="1" thickBot="1">
      <c r="A40" s="2127" t="s">
        <v>666</v>
      </c>
      <c r="B40" s="2127"/>
      <c r="C40" s="749">
        <v>111</v>
      </c>
      <c r="D40" s="750">
        <v>45</v>
      </c>
    </row>
    <row r="41" spans="1:8" ht="13.5" customHeight="1" thickBot="1">
      <c r="A41" s="2123" t="s">
        <v>289</v>
      </c>
      <c r="B41" s="2124"/>
      <c r="C41" s="751">
        <v>237</v>
      </c>
      <c r="D41" s="752">
        <v>488</v>
      </c>
      <c r="E41">
        <v>725</v>
      </c>
    </row>
  </sheetData>
  <mergeCells count="35">
    <mergeCell ref="A27:B27"/>
    <mergeCell ref="A23:B23"/>
    <mergeCell ref="A22:B22"/>
    <mergeCell ref="A24:B24"/>
    <mergeCell ref="A25:B25"/>
    <mergeCell ref="A26:B26"/>
    <mergeCell ref="A19:B19"/>
    <mergeCell ref="A13:B13"/>
    <mergeCell ref="A14:B14"/>
    <mergeCell ref="A15:B15"/>
    <mergeCell ref="A16:B16"/>
    <mergeCell ref="A17:B17"/>
    <mergeCell ref="A18:B18"/>
    <mergeCell ref="A33:B33"/>
    <mergeCell ref="A21:H21"/>
    <mergeCell ref="A1:H1"/>
    <mergeCell ref="A2:B2"/>
    <mergeCell ref="A3:B3"/>
    <mergeCell ref="A4:B4"/>
    <mergeCell ref="A5:B5"/>
    <mergeCell ref="A6:B6"/>
    <mergeCell ref="A7:B7"/>
    <mergeCell ref="A8:B8"/>
    <mergeCell ref="A9:H9"/>
    <mergeCell ref="A10:H10"/>
    <mergeCell ref="A29:B29"/>
    <mergeCell ref="A31:H31"/>
    <mergeCell ref="A32:B32"/>
    <mergeCell ref="A28:B28"/>
    <mergeCell ref="A41:B41"/>
    <mergeCell ref="A35:H35"/>
    <mergeCell ref="A37:B37"/>
    <mergeCell ref="A38:B38"/>
    <mergeCell ref="A39:B39"/>
    <mergeCell ref="A40:B40"/>
  </mergeCells>
  <pageMargins left="0.25" right="0.25" top="0.75" bottom="0.75" header="0.3" footer="0.3"/>
  <pageSetup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>
  <sheetPr codeName="Sheet46"/>
  <dimension ref="A1:L41"/>
  <sheetViews>
    <sheetView topLeftCell="A19" workbookViewId="0">
      <selection activeCell="K31" sqref="K31:L31"/>
    </sheetView>
  </sheetViews>
  <sheetFormatPr defaultRowHeight="13.2"/>
  <cols>
    <col min="1" max="1" width="5.6640625" customWidth="1"/>
    <col min="2" max="2" width="19.44140625" customWidth="1"/>
    <col min="3" max="11" width="8.77734375" customWidth="1"/>
  </cols>
  <sheetData>
    <row r="1" spans="1:12" ht="16.5" customHeight="1" thickBot="1">
      <c r="A1" s="2152" t="s">
        <v>622</v>
      </c>
      <c r="B1" s="2152"/>
      <c r="C1" s="2152"/>
      <c r="D1" s="2152"/>
      <c r="E1" s="2152"/>
      <c r="F1" s="2152"/>
      <c r="G1" s="2152"/>
      <c r="H1" s="2152"/>
      <c r="I1" s="2152"/>
      <c r="J1" s="2152"/>
      <c r="K1" s="2152"/>
      <c r="L1" s="2152"/>
    </row>
    <row r="2" spans="1:12" ht="13.5" customHeight="1" thickBot="1">
      <c r="A2" s="2153" t="s">
        <v>317</v>
      </c>
      <c r="B2" s="2155" t="s">
        <v>318</v>
      </c>
      <c r="C2" s="2157" t="s">
        <v>319</v>
      </c>
      <c r="D2" s="2158"/>
      <c r="E2" s="2158"/>
      <c r="F2" s="2158"/>
      <c r="G2" s="2158"/>
      <c r="H2" s="2158"/>
      <c r="I2" s="2158"/>
      <c r="J2" s="2158"/>
      <c r="K2" s="2158"/>
      <c r="L2" s="2159" t="s">
        <v>289</v>
      </c>
    </row>
    <row r="3" spans="1:12" ht="27" thickBot="1">
      <c r="A3" s="2154"/>
      <c r="B3" s="2156"/>
      <c r="C3" s="907" t="s">
        <v>320</v>
      </c>
      <c r="D3" s="907" t="s">
        <v>321</v>
      </c>
      <c r="E3" s="907" t="s">
        <v>322</v>
      </c>
      <c r="F3" s="908" t="s">
        <v>323</v>
      </c>
      <c r="G3" s="907" t="s">
        <v>324</v>
      </c>
      <c r="H3" s="907" t="s">
        <v>325</v>
      </c>
      <c r="I3" s="907" t="s">
        <v>326</v>
      </c>
      <c r="J3" s="908" t="s">
        <v>327</v>
      </c>
      <c r="K3" s="908" t="s">
        <v>328</v>
      </c>
      <c r="L3" s="2160"/>
    </row>
    <row r="4" spans="1:12" ht="14.4" thickBot="1">
      <c r="A4" s="909">
        <v>1</v>
      </c>
      <c r="B4" s="910" t="s">
        <v>329</v>
      </c>
      <c r="C4" s="911"/>
      <c r="D4" s="911"/>
      <c r="E4" s="911">
        <v>1</v>
      </c>
      <c r="F4" s="911"/>
      <c r="G4" s="911">
        <v>2</v>
      </c>
      <c r="H4" s="911">
        <v>1</v>
      </c>
      <c r="I4" s="911">
        <v>1</v>
      </c>
      <c r="J4" s="911"/>
      <c r="K4" s="912"/>
      <c r="L4" s="913">
        <v>5</v>
      </c>
    </row>
    <row r="5" spans="1:12" ht="14.4" thickBot="1">
      <c r="A5" s="909">
        <v>2</v>
      </c>
      <c r="B5" s="914" t="s">
        <v>330</v>
      </c>
      <c r="C5" s="911"/>
      <c r="D5" s="911"/>
      <c r="E5" s="911">
        <v>1</v>
      </c>
      <c r="F5" s="911">
        <v>3</v>
      </c>
      <c r="G5" s="911"/>
      <c r="H5" s="911"/>
      <c r="I5" s="911"/>
      <c r="J5" s="911">
        <v>1</v>
      </c>
      <c r="K5" s="912"/>
      <c r="L5" s="913">
        <v>5</v>
      </c>
    </row>
    <row r="6" spans="1:12" ht="14.4" thickBot="1">
      <c r="A6" s="909">
        <v>3</v>
      </c>
      <c r="B6" s="914" t="s">
        <v>1657</v>
      </c>
      <c r="C6" s="911"/>
      <c r="D6" s="911">
        <v>1</v>
      </c>
      <c r="E6" s="911">
        <v>1</v>
      </c>
      <c r="F6" s="911"/>
      <c r="G6" s="911"/>
      <c r="H6" s="911"/>
      <c r="I6" s="911"/>
      <c r="J6" s="911"/>
      <c r="K6" s="912"/>
      <c r="L6" s="913">
        <v>2</v>
      </c>
    </row>
    <row r="7" spans="1:12" ht="14.4" thickBot="1">
      <c r="A7" s="909">
        <v>4</v>
      </c>
      <c r="B7" s="915" t="s">
        <v>331</v>
      </c>
      <c r="C7" s="911"/>
      <c r="D7" s="911"/>
      <c r="E7" s="911"/>
      <c r="F7" s="911"/>
      <c r="G7" s="911"/>
      <c r="H7" s="911">
        <v>1</v>
      </c>
      <c r="I7" s="911"/>
      <c r="J7" s="911"/>
      <c r="K7" s="912"/>
      <c r="L7" s="913">
        <v>1</v>
      </c>
    </row>
    <row r="8" spans="1:12" ht="14.4" thickBot="1">
      <c r="A8" s="909">
        <v>5</v>
      </c>
      <c r="B8" s="916" t="s">
        <v>332</v>
      </c>
      <c r="C8" s="911">
        <v>1</v>
      </c>
      <c r="D8" s="911"/>
      <c r="E8" s="911"/>
      <c r="F8" s="911">
        <v>1</v>
      </c>
      <c r="G8" s="911"/>
      <c r="H8" s="911"/>
      <c r="I8" s="911"/>
      <c r="J8" s="911"/>
      <c r="K8" s="912">
        <v>1</v>
      </c>
      <c r="L8" s="913">
        <v>3</v>
      </c>
    </row>
    <row r="9" spans="1:12" ht="14.4" thickBot="1">
      <c r="A9" s="909">
        <v>6</v>
      </c>
      <c r="B9" s="915" t="s">
        <v>333</v>
      </c>
      <c r="C9" s="911"/>
      <c r="D9" s="911">
        <v>3</v>
      </c>
      <c r="E9" s="911"/>
      <c r="F9" s="911"/>
      <c r="G9" s="911">
        <v>1</v>
      </c>
      <c r="H9" s="911"/>
      <c r="I9" s="911">
        <v>1</v>
      </c>
      <c r="J9" s="911"/>
      <c r="K9" s="912"/>
      <c r="L9" s="913">
        <v>5</v>
      </c>
    </row>
    <row r="10" spans="1:12" ht="14.4" thickBot="1">
      <c r="A10" s="909">
        <v>7</v>
      </c>
      <c r="B10" s="915" t="s">
        <v>334</v>
      </c>
      <c r="C10" s="911"/>
      <c r="D10" s="911"/>
      <c r="E10" s="911"/>
      <c r="F10" s="911"/>
      <c r="G10" s="911"/>
      <c r="H10" s="911"/>
      <c r="I10" s="911"/>
      <c r="J10" s="911"/>
      <c r="K10" s="912">
        <v>1</v>
      </c>
      <c r="L10" s="913">
        <v>1</v>
      </c>
    </row>
    <row r="11" spans="1:12" ht="14.4" thickBot="1">
      <c r="A11" s="909">
        <v>8</v>
      </c>
      <c r="B11" s="915" t="s">
        <v>426</v>
      </c>
      <c r="C11" s="911"/>
      <c r="D11" s="911"/>
      <c r="E11" s="911"/>
      <c r="F11" s="911"/>
      <c r="G11" s="911">
        <v>1</v>
      </c>
      <c r="H11" s="911"/>
      <c r="I11" s="911">
        <v>2</v>
      </c>
      <c r="J11" s="911"/>
      <c r="K11" s="912"/>
      <c r="L11" s="913">
        <v>3</v>
      </c>
    </row>
    <row r="12" spans="1:12" ht="28.2" thickBot="1">
      <c r="A12" s="909">
        <v>9</v>
      </c>
      <c r="B12" s="915" t="s">
        <v>1718</v>
      </c>
      <c r="C12" s="911"/>
      <c r="D12" s="911"/>
      <c r="E12" s="911"/>
      <c r="F12" s="911"/>
      <c r="G12" s="911"/>
      <c r="H12" s="911"/>
      <c r="I12" s="911"/>
      <c r="J12" s="911"/>
      <c r="K12" s="912">
        <v>1</v>
      </c>
      <c r="L12" s="913">
        <v>1</v>
      </c>
    </row>
    <row r="13" spans="1:12" ht="14.4" thickBot="1">
      <c r="A13" s="909">
        <v>10</v>
      </c>
      <c r="B13" s="915" t="s">
        <v>1847</v>
      </c>
      <c r="C13" s="911"/>
      <c r="D13" s="911"/>
      <c r="E13" s="911">
        <v>1</v>
      </c>
      <c r="F13" s="911"/>
      <c r="G13" s="911">
        <v>1</v>
      </c>
      <c r="H13" s="911"/>
      <c r="I13" s="911"/>
      <c r="J13" s="911"/>
      <c r="K13" s="912"/>
      <c r="L13" s="913">
        <v>2</v>
      </c>
    </row>
    <row r="14" spans="1:12" ht="28.2" thickBot="1">
      <c r="A14" s="909">
        <v>11</v>
      </c>
      <c r="B14" s="915" t="s">
        <v>1661</v>
      </c>
      <c r="C14" s="911"/>
      <c r="D14" s="911">
        <v>1</v>
      </c>
      <c r="E14" s="911"/>
      <c r="F14" s="911"/>
      <c r="G14" s="911"/>
      <c r="H14" s="911"/>
      <c r="I14" s="911"/>
      <c r="J14" s="911"/>
      <c r="K14" s="912"/>
      <c r="L14" s="913">
        <v>1</v>
      </c>
    </row>
    <row r="15" spans="1:12" ht="14.4" thickBot="1">
      <c r="A15" s="909">
        <v>12</v>
      </c>
      <c r="B15" s="915" t="s">
        <v>1673</v>
      </c>
      <c r="C15" s="911"/>
      <c r="D15" s="911">
        <v>1</v>
      </c>
      <c r="E15" s="911"/>
      <c r="F15" s="911"/>
      <c r="G15" s="911"/>
      <c r="H15" s="911"/>
      <c r="I15" s="911"/>
      <c r="J15" s="911"/>
      <c r="K15" s="912"/>
      <c r="L15" s="913">
        <v>1</v>
      </c>
    </row>
    <row r="16" spans="1:12" ht="14.4" thickBot="1">
      <c r="A16" s="909">
        <v>13</v>
      </c>
      <c r="B16" s="915" t="s">
        <v>335</v>
      </c>
      <c r="C16" s="911"/>
      <c r="D16" s="911"/>
      <c r="E16" s="911"/>
      <c r="F16" s="911">
        <v>1</v>
      </c>
      <c r="G16" s="911">
        <v>2</v>
      </c>
      <c r="H16" s="911"/>
      <c r="I16" s="911"/>
      <c r="J16" s="911">
        <v>1</v>
      </c>
      <c r="K16" s="912"/>
      <c r="L16" s="913">
        <v>4</v>
      </c>
    </row>
    <row r="17" spans="1:12" ht="14.4" thickBot="1">
      <c r="A17" s="909">
        <v>14</v>
      </c>
      <c r="B17" s="924" t="s">
        <v>427</v>
      </c>
      <c r="C17" s="911">
        <v>1</v>
      </c>
      <c r="D17" s="911">
        <v>6</v>
      </c>
      <c r="E17" s="911">
        <v>3</v>
      </c>
      <c r="F17" s="911">
        <v>6</v>
      </c>
      <c r="G17" s="911">
        <v>5</v>
      </c>
      <c r="H17" s="911">
        <v>6</v>
      </c>
      <c r="I17" s="911">
        <v>2</v>
      </c>
      <c r="J17" s="911">
        <v>8</v>
      </c>
      <c r="K17" s="912">
        <v>3</v>
      </c>
      <c r="L17" s="913">
        <v>40</v>
      </c>
    </row>
    <row r="18" spans="1:12" ht="14.4" thickBot="1">
      <c r="A18" s="2161" t="s">
        <v>289</v>
      </c>
      <c r="B18" s="2162"/>
      <c r="C18" s="917">
        <v>2</v>
      </c>
      <c r="D18" s="917">
        <v>12</v>
      </c>
      <c r="E18" s="917">
        <v>7</v>
      </c>
      <c r="F18" s="917">
        <v>11</v>
      </c>
      <c r="G18" s="917">
        <v>12</v>
      </c>
      <c r="H18" s="917">
        <v>8</v>
      </c>
      <c r="I18" s="917">
        <v>6</v>
      </c>
      <c r="J18" s="917">
        <v>10</v>
      </c>
      <c r="K18" s="918">
        <v>6</v>
      </c>
      <c r="L18" s="919">
        <v>74</v>
      </c>
    </row>
    <row r="19" spans="1:12" ht="29.25" customHeight="1">
      <c r="A19" s="920"/>
      <c r="B19" s="920"/>
      <c r="C19" s="920"/>
      <c r="D19" s="920"/>
      <c r="E19" s="920"/>
      <c r="F19" s="920"/>
      <c r="G19" s="920"/>
      <c r="H19" s="920"/>
      <c r="I19" s="920"/>
      <c r="J19" s="920"/>
      <c r="K19" s="920"/>
      <c r="L19" s="920"/>
    </row>
    <row r="20" spans="1:12" ht="33.75" customHeight="1" thickBot="1">
      <c r="A20" s="2152" t="s">
        <v>623</v>
      </c>
      <c r="B20" s="2152"/>
      <c r="C20" s="2152"/>
      <c r="D20" s="2152"/>
      <c r="E20" s="2152"/>
      <c r="F20" s="2152"/>
      <c r="G20" s="2152"/>
      <c r="H20" s="2152"/>
      <c r="I20" s="2152"/>
      <c r="J20" s="2152"/>
      <c r="K20" s="2152"/>
      <c r="L20" s="2152"/>
    </row>
    <row r="21" spans="1:12">
      <c r="A21" s="2153" t="s">
        <v>317</v>
      </c>
      <c r="B21" s="2155" t="s">
        <v>318</v>
      </c>
      <c r="C21" s="2163" t="s">
        <v>336</v>
      </c>
      <c r="D21" s="2164"/>
      <c r="E21" s="2164"/>
      <c r="F21" s="2164"/>
      <c r="G21" s="2164"/>
      <c r="H21" s="2164"/>
      <c r="I21" s="2164"/>
      <c r="J21" s="2164"/>
      <c r="K21" s="2165" t="s">
        <v>289</v>
      </c>
      <c r="L21" s="2166"/>
    </row>
    <row r="22" spans="1:12">
      <c r="A22" s="2154"/>
      <c r="B22" s="2156"/>
      <c r="C22" s="907" t="s">
        <v>337</v>
      </c>
      <c r="D22" s="907" t="s">
        <v>338</v>
      </c>
      <c r="E22" s="907" t="s">
        <v>339</v>
      </c>
      <c r="F22" s="908" t="s">
        <v>340</v>
      </c>
      <c r="G22" s="907" t="s">
        <v>341</v>
      </c>
      <c r="H22" s="907" t="s">
        <v>321</v>
      </c>
      <c r="I22" s="907" t="s">
        <v>322</v>
      </c>
      <c r="J22" s="908" t="s">
        <v>323</v>
      </c>
      <c r="K22" s="2167"/>
      <c r="L22" s="2168"/>
    </row>
    <row r="23" spans="1:12" ht="16.5" customHeight="1">
      <c r="A23" s="909">
        <v>1</v>
      </c>
      <c r="B23" s="910" t="s">
        <v>329</v>
      </c>
      <c r="C23" s="911">
        <v>1</v>
      </c>
      <c r="D23" s="911">
        <v>1</v>
      </c>
      <c r="E23" s="911"/>
      <c r="F23" s="911">
        <v>2</v>
      </c>
      <c r="G23" s="911">
        <v>1</v>
      </c>
      <c r="H23" s="911"/>
      <c r="I23" s="911"/>
      <c r="J23" s="912"/>
      <c r="K23" s="2150">
        <v>5</v>
      </c>
      <c r="L23" s="2151">
        <v>10</v>
      </c>
    </row>
    <row r="24" spans="1:12" ht="12.75" customHeight="1">
      <c r="A24" s="909">
        <v>2</v>
      </c>
      <c r="B24" s="914" t="s">
        <v>330</v>
      </c>
      <c r="C24" s="911"/>
      <c r="D24" s="911">
        <v>2</v>
      </c>
      <c r="E24" s="911">
        <v>2</v>
      </c>
      <c r="F24" s="911"/>
      <c r="G24" s="911"/>
      <c r="H24" s="911">
        <v>1</v>
      </c>
      <c r="I24" s="911"/>
      <c r="J24" s="912"/>
      <c r="K24" s="2150">
        <v>5</v>
      </c>
      <c r="L24" s="2151">
        <v>10</v>
      </c>
    </row>
    <row r="25" spans="1:12" ht="13.8">
      <c r="A25" s="909">
        <v>3</v>
      </c>
      <c r="B25" s="914" t="s">
        <v>1657</v>
      </c>
      <c r="C25" s="911">
        <v>2</v>
      </c>
      <c r="D25" s="911"/>
      <c r="E25" s="911"/>
      <c r="F25" s="911"/>
      <c r="G25" s="911"/>
      <c r="H25" s="911"/>
      <c r="I25" s="911"/>
      <c r="J25" s="912"/>
      <c r="K25" s="2150">
        <v>2</v>
      </c>
      <c r="L25" s="2151">
        <v>4</v>
      </c>
    </row>
    <row r="26" spans="1:12" ht="13.8">
      <c r="A26" s="909">
        <v>4</v>
      </c>
      <c r="B26" s="915" t="s">
        <v>331</v>
      </c>
      <c r="C26" s="911"/>
      <c r="D26" s="911"/>
      <c r="E26" s="911"/>
      <c r="F26" s="911">
        <v>1</v>
      </c>
      <c r="G26" s="911"/>
      <c r="H26" s="911"/>
      <c r="I26" s="911"/>
      <c r="J26" s="912"/>
      <c r="K26" s="2150">
        <v>1</v>
      </c>
      <c r="L26" s="2151">
        <v>2</v>
      </c>
    </row>
    <row r="27" spans="1:12" ht="13.8">
      <c r="A27" s="909">
        <v>5</v>
      </c>
      <c r="B27" s="916" t="s">
        <v>332</v>
      </c>
      <c r="C27" s="911">
        <v>1</v>
      </c>
      <c r="D27" s="911">
        <v>1</v>
      </c>
      <c r="E27" s="911"/>
      <c r="F27" s="911"/>
      <c r="G27" s="911"/>
      <c r="H27" s="911"/>
      <c r="I27" s="911">
        <v>1</v>
      </c>
      <c r="J27" s="912"/>
      <c r="K27" s="2150">
        <v>3</v>
      </c>
      <c r="L27" s="2151">
        <v>6</v>
      </c>
    </row>
    <row r="28" spans="1:12" ht="13.8">
      <c r="A28" s="909">
        <v>6</v>
      </c>
      <c r="B28" s="915" t="s">
        <v>333</v>
      </c>
      <c r="C28" s="911">
        <v>2</v>
      </c>
      <c r="D28" s="911"/>
      <c r="E28" s="911">
        <v>1</v>
      </c>
      <c r="F28" s="911">
        <v>1</v>
      </c>
      <c r="G28" s="911">
        <v>1</v>
      </c>
      <c r="H28" s="911"/>
      <c r="I28" s="911"/>
      <c r="J28" s="912"/>
      <c r="K28" s="2150">
        <v>5</v>
      </c>
      <c r="L28" s="2151">
        <v>10</v>
      </c>
    </row>
    <row r="29" spans="1:12" ht="13.8">
      <c r="A29" s="909">
        <v>7</v>
      </c>
      <c r="B29" s="915" t="s">
        <v>334</v>
      </c>
      <c r="C29" s="911"/>
      <c r="D29" s="911"/>
      <c r="E29" s="911"/>
      <c r="F29" s="911"/>
      <c r="G29" s="911"/>
      <c r="H29" s="911"/>
      <c r="I29" s="911"/>
      <c r="J29" s="912">
        <v>1</v>
      </c>
      <c r="K29" s="2150">
        <v>1</v>
      </c>
      <c r="L29" s="2151">
        <v>2</v>
      </c>
    </row>
    <row r="30" spans="1:12" ht="13.8">
      <c r="A30" s="909">
        <v>8</v>
      </c>
      <c r="B30" s="915" t="s">
        <v>426</v>
      </c>
      <c r="C30" s="911"/>
      <c r="D30" s="911"/>
      <c r="E30" s="911"/>
      <c r="F30" s="911">
        <v>1</v>
      </c>
      <c r="G30" s="911">
        <v>1</v>
      </c>
      <c r="H30" s="911">
        <v>1</v>
      </c>
      <c r="I30" s="911"/>
      <c r="J30" s="912"/>
      <c r="K30" s="2150">
        <v>3</v>
      </c>
      <c r="L30" s="2151">
        <v>6</v>
      </c>
    </row>
    <row r="31" spans="1:12" ht="27.6">
      <c r="A31" s="909">
        <v>9</v>
      </c>
      <c r="B31" s="915" t="s">
        <v>1718</v>
      </c>
      <c r="C31" s="911"/>
      <c r="D31" s="911"/>
      <c r="E31" s="911"/>
      <c r="F31" s="911"/>
      <c r="G31" s="911">
        <v>1</v>
      </c>
      <c r="H31" s="911"/>
      <c r="I31" s="911"/>
      <c r="J31" s="912"/>
      <c r="K31" s="2150">
        <v>1</v>
      </c>
      <c r="L31" s="2151"/>
    </row>
    <row r="32" spans="1:12" ht="13.8">
      <c r="A32" s="909">
        <v>10</v>
      </c>
      <c r="B32" s="915" t="s">
        <v>1847</v>
      </c>
      <c r="C32" s="911">
        <v>1</v>
      </c>
      <c r="D32" s="911"/>
      <c r="E32" s="911">
        <v>1</v>
      </c>
      <c r="F32" s="911"/>
      <c r="G32" s="911"/>
      <c r="H32" s="911"/>
      <c r="I32" s="911"/>
      <c r="J32" s="912"/>
      <c r="K32" s="2150">
        <v>2</v>
      </c>
      <c r="L32" s="2151"/>
    </row>
    <row r="33" spans="1:12" ht="27.6">
      <c r="A33" s="909">
        <v>11</v>
      </c>
      <c r="B33" s="915" t="s">
        <v>1661</v>
      </c>
      <c r="C33" s="911">
        <v>1</v>
      </c>
      <c r="D33" s="911"/>
      <c r="E33" s="911"/>
      <c r="F33" s="911"/>
      <c r="G33" s="911"/>
      <c r="H33" s="911"/>
      <c r="I33" s="911"/>
      <c r="J33" s="912"/>
      <c r="K33" s="2150">
        <v>1</v>
      </c>
      <c r="L33" s="2151"/>
    </row>
    <row r="34" spans="1:12" ht="13.8">
      <c r="A34" s="909">
        <v>12</v>
      </c>
      <c r="B34" s="915" t="s">
        <v>1673</v>
      </c>
      <c r="C34" s="911">
        <v>1</v>
      </c>
      <c r="D34" s="911"/>
      <c r="E34" s="911"/>
      <c r="F34" s="911"/>
      <c r="G34" s="911"/>
      <c r="H34" s="911"/>
      <c r="I34" s="911"/>
      <c r="J34" s="912"/>
      <c r="K34" s="2150">
        <v>1</v>
      </c>
      <c r="L34" s="2151"/>
    </row>
    <row r="35" spans="1:12" ht="13.8">
      <c r="A35" s="909">
        <v>13</v>
      </c>
      <c r="B35" s="915" t="s">
        <v>335</v>
      </c>
      <c r="C35" s="911"/>
      <c r="D35" s="911"/>
      <c r="E35" s="911">
        <v>1</v>
      </c>
      <c r="F35" s="911">
        <v>2</v>
      </c>
      <c r="G35" s="911">
        <v>1</v>
      </c>
      <c r="H35" s="911"/>
      <c r="I35" s="911"/>
      <c r="J35" s="912"/>
      <c r="K35" s="2150">
        <v>4</v>
      </c>
      <c r="L35" s="2151">
        <v>8</v>
      </c>
    </row>
    <row r="36" spans="1:12" ht="14.4" thickBot="1">
      <c r="A36" s="909">
        <v>14</v>
      </c>
      <c r="B36" s="924" t="s">
        <v>427</v>
      </c>
      <c r="C36" s="911">
        <v>13</v>
      </c>
      <c r="D36" s="911">
        <v>2</v>
      </c>
      <c r="E36" s="911">
        <v>5</v>
      </c>
      <c r="F36" s="911">
        <v>6</v>
      </c>
      <c r="G36" s="911">
        <v>5</v>
      </c>
      <c r="H36" s="911">
        <v>5</v>
      </c>
      <c r="I36" s="911">
        <v>3</v>
      </c>
      <c r="J36" s="912">
        <v>1</v>
      </c>
      <c r="K36" s="2150">
        <v>40</v>
      </c>
      <c r="L36" s="2151">
        <v>80</v>
      </c>
    </row>
    <row r="37" spans="1:12" ht="14.4" thickBot="1">
      <c r="A37" s="2161" t="s">
        <v>289</v>
      </c>
      <c r="B37" s="2162"/>
      <c r="C37" s="917">
        <v>22</v>
      </c>
      <c r="D37" s="917">
        <v>6</v>
      </c>
      <c r="E37" s="917">
        <v>10</v>
      </c>
      <c r="F37" s="917">
        <v>13</v>
      </c>
      <c r="G37" s="917">
        <v>10</v>
      </c>
      <c r="H37" s="917">
        <v>7</v>
      </c>
      <c r="I37" s="917">
        <v>4</v>
      </c>
      <c r="J37" s="917">
        <v>2</v>
      </c>
      <c r="K37" s="2169">
        <v>74</v>
      </c>
      <c r="L37" s="2170">
        <v>138</v>
      </c>
    </row>
    <row r="40" spans="1:12" ht="25.5" customHeight="1"/>
    <row r="41" spans="1:12" ht="29.25" customHeight="1"/>
  </sheetData>
  <mergeCells count="27">
    <mergeCell ref="A37:B37"/>
    <mergeCell ref="K37:L37"/>
    <mergeCell ref="K29:L29"/>
    <mergeCell ref="K30:L30"/>
    <mergeCell ref="K35:L35"/>
    <mergeCell ref="K36:L36"/>
    <mergeCell ref="K31:L31"/>
    <mergeCell ref="K32:L32"/>
    <mergeCell ref="K33:L33"/>
    <mergeCell ref="K34:L34"/>
    <mergeCell ref="K24:L24"/>
    <mergeCell ref="K25:L25"/>
    <mergeCell ref="K26:L26"/>
    <mergeCell ref="K27:L27"/>
    <mergeCell ref="K28:L28"/>
    <mergeCell ref="K23:L23"/>
    <mergeCell ref="A1:L1"/>
    <mergeCell ref="A2:A3"/>
    <mergeCell ref="B2:B3"/>
    <mergeCell ref="C2:K2"/>
    <mergeCell ref="L2:L3"/>
    <mergeCell ref="A18:B18"/>
    <mergeCell ref="A20:L20"/>
    <mergeCell ref="A21:A22"/>
    <mergeCell ref="B21:B22"/>
    <mergeCell ref="C21:J21"/>
    <mergeCell ref="K21:L22"/>
  </mergeCells>
  <pageMargins left="0.25" right="0.25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5"/>
  <dimension ref="A1:K67"/>
  <sheetViews>
    <sheetView topLeftCell="A4" zoomScale="70" zoomScaleNormal="70" workbookViewId="0">
      <selection sqref="A1:XFD1048576"/>
    </sheetView>
  </sheetViews>
  <sheetFormatPr defaultColWidth="13.44140625" defaultRowHeight="13.2"/>
  <sheetData>
    <row r="1" spans="1:11" ht="16.2" thickBot="1">
      <c r="A1" s="1167" t="s">
        <v>368</v>
      </c>
      <c r="B1" s="1168"/>
      <c r="C1" s="1168"/>
      <c r="D1" s="1168"/>
      <c r="E1" s="1168"/>
      <c r="F1" s="1168"/>
      <c r="G1" s="1168"/>
      <c r="H1" s="1168"/>
      <c r="I1" s="1168"/>
      <c r="J1" s="1168"/>
      <c r="K1" s="1169"/>
    </row>
    <row r="2" spans="1:11" ht="39.6">
      <c r="A2" s="546" t="s">
        <v>369</v>
      </c>
      <c r="B2" s="547" t="s">
        <v>370</v>
      </c>
      <c r="C2" s="1170" t="s">
        <v>371</v>
      </c>
      <c r="D2" s="1171"/>
      <c r="E2" s="1172" t="s">
        <v>372</v>
      </c>
      <c r="F2" s="1173"/>
      <c r="G2" s="1172" t="s">
        <v>22</v>
      </c>
      <c r="H2" s="1173"/>
      <c r="I2" s="1172" t="s">
        <v>373</v>
      </c>
      <c r="J2" s="1173"/>
      <c r="K2" s="548" t="s">
        <v>374</v>
      </c>
    </row>
    <row r="3" spans="1:11" ht="13.8" thickBot="1">
      <c r="A3" s="549">
        <f>PRODUCT(E3,1/G3)</f>
        <v>21.97</v>
      </c>
      <c r="B3" s="550">
        <v>1182</v>
      </c>
      <c r="C3" s="1174">
        <f>SUM(K33,F60)</f>
        <v>81.41</v>
      </c>
      <c r="D3" s="1175"/>
      <c r="E3" s="1176">
        <v>725</v>
      </c>
      <c r="F3" s="1177"/>
      <c r="G3" s="1178">
        <v>33</v>
      </c>
      <c r="H3" s="1179"/>
      <c r="I3" s="1178">
        <v>2696</v>
      </c>
      <c r="J3" s="1179"/>
      <c r="K3" s="551">
        <v>3945</v>
      </c>
    </row>
    <row r="4" spans="1:11" ht="13.8" thickBot="1">
      <c r="A4" s="1154" t="s">
        <v>375</v>
      </c>
      <c r="B4" s="1155"/>
      <c r="C4" s="1155"/>
      <c r="D4" s="1156"/>
      <c r="E4" s="1160" t="s">
        <v>376</v>
      </c>
      <c r="F4" s="1161"/>
      <c r="G4" s="1161"/>
      <c r="H4" s="1161"/>
      <c r="I4" s="1161"/>
      <c r="J4" s="1162"/>
      <c r="K4" s="1163" t="s">
        <v>289</v>
      </c>
    </row>
    <row r="5" spans="1:11" ht="13.8" thickBot="1">
      <c r="A5" s="1157"/>
      <c r="B5" s="1158"/>
      <c r="C5" s="1158"/>
      <c r="D5" s="1159"/>
      <c r="E5" s="1165" t="s">
        <v>259</v>
      </c>
      <c r="F5" s="1166"/>
      <c r="G5" s="1165" t="s">
        <v>265</v>
      </c>
      <c r="H5" s="1166"/>
      <c r="I5" s="1165" t="s">
        <v>282</v>
      </c>
      <c r="J5" s="1166"/>
      <c r="K5" s="1164"/>
    </row>
    <row r="6" spans="1:11" ht="12.75" customHeight="1">
      <c r="A6" s="1246" t="s">
        <v>382</v>
      </c>
      <c r="B6" s="1247"/>
      <c r="C6" s="1180" t="s">
        <v>380</v>
      </c>
      <c r="D6" s="552" t="s">
        <v>377</v>
      </c>
      <c r="E6" s="1188"/>
      <c r="F6" s="1188"/>
      <c r="G6" s="1188"/>
      <c r="H6" s="1188"/>
      <c r="I6" s="1188">
        <v>289</v>
      </c>
      <c r="J6" s="1189"/>
      <c r="K6" s="553">
        <f>SUM(E6:J6)</f>
        <v>289</v>
      </c>
    </row>
    <row r="7" spans="1:11">
      <c r="A7" s="1248"/>
      <c r="B7" s="1249"/>
      <c r="C7" s="1181"/>
      <c r="D7" s="554" t="s">
        <v>378</v>
      </c>
      <c r="E7" s="1190"/>
      <c r="F7" s="1190"/>
      <c r="G7" s="1190"/>
      <c r="H7" s="1190"/>
      <c r="I7" s="1190"/>
      <c r="J7" s="1191"/>
      <c r="K7" s="555">
        <f>SUM(E7:J7)</f>
        <v>0</v>
      </c>
    </row>
    <row r="8" spans="1:11" ht="13.8" thickBot="1">
      <c r="A8" s="1248"/>
      <c r="B8" s="1249"/>
      <c r="C8" s="1181"/>
      <c r="D8" s="556" t="s">
        <v>379</v>
      </c>
      <c r="E8" s="1190"/>
      <c r="F8" s="1190"/>
      <c r="G8" s="1190"/>
      <c r="H8" s="1190"/>
      <c r="I8" s="1190"/>
      <c r="J8" s="1191"/>
      <c r="K8" s="557">
        <f>SUM(E8:J8)</f>
        <v>0</v>
      </c>
    </row>
    <row r="9" spans="1:11" ht="13.8" thickBot="1">
      <c r="A9" s="1248"/>
      <c r="B9" s="1249"/>
      <c r="C9" s="1182"/>
      <c r="D9" s="558" t="s">
        <v>289</v>
      </c>
      <c r="E9" s="1196"/>
      <c r="F9" s="1197"/>
      <c r="G9" s="1196">
        <f>SUM(G6:G8)</f>
        <v>0</v>
      </c>
      <c r="H9" s="1197"/>
      <c r="I9" s="1196">
        <f>SUM(I6:I8)</f>
        <v>289</v>
      </c>
      <c r="J9" s="1197"/>
      <c r="K9" s="559">
        <f>SUM(K6:K8)</f>
        <v>289</v>
      </c>
    </row>
    <row r="10" spans="1:11">
      <c r="A10" s="1248"/>
      <c r="B10" s="1249"/>
      <c r="C10" s="1180" t="s">
        <v>381</v>
      </c>
      <c r="D10" s="552" t="s">
        <v>377</v>
      </c>
      <c r="E10" s="1183"/>
      <c r="F10" s="1184"/>
      <c r="G10" s="1183"/>
      <c r="H10" s="1185"/>
      <c r="I10" s="1184">
        <v>702</v>
      </c>
      <c r="J10" s="1185"/>
      <c r="K10" s="560">
        <f>SUM(E10:J10)</f>
        <v>702</v>
      </c>
    </row>
    <row r="11" spans="1:11">
      <c r="A11" s="1248"/>
      <c r="B11" s="1249"/>
      <c r="C11" s="1181"/>
      <c r="D11" s="554" t="s">
        <v>378</v>
      </c>
      <c r="E11" s="1186"/>
      <c r="F11" s="1187"/>
      <c r="G11" s="1186"/>
      <c r="H11" s="1187"/>
      <c r="I11" s="1186">
        <v>3</v>
      </c>
      <c r="J11" s="1187"/>
      <c r="K11" s="547">
        <f>SUM(E11:J11)</f>
        <v>3</v>
      </c>
    </row>
    <row r="12" spans="1:11" ht="13.8" thickBot="1">
      <c r="A12" s="1248"/>
      <c r="B12" s="1249"/>
      <c r="C12" s="1181"/>
      <c r="D12" s="556" t="s">
        <v>379</v>
      </c>
      <c r="E12" s="1192"/>
      <c r="F12" s="1193"/>
      <c r="G12" s="1192"/>
      <c r="H12" s="1193"/>
      <c r="I12" s="1192"/>
      <c r="J12" s="1193"/>
      <c r="K12" s="561">
        <f>SUM(E12:J12)</f>
        <v>0</v>
      </c>
    </row>
    <row r="13" spans="1:11" ht="13.8" thickBot="1">
      <c r="A13" s="1248"/>
      <c r="B13" s="1249"/>
      <c r="C13" s="1182"/>
      <c r="D13" s="558" t="s">
        <v>289</v>
      </c>
      <c r="E13" s="1194">
        <f>SUM(E10:E12)</f>
        <v>0</v>
      </c>
      <c r="F13" s="1195"/>
      <c r="G13" s="1194">
        <f>SUM(G10:G12)</f>
        <v>0</v>
      </c>
      <c r="H13" s="1195"/>
      <c r="I13" s="1194">
        <f>SUM(I10:I12)</f>
        <v>705</v>
      </c>
      <c r="J13" s="1195"/>
      <c r="K13" s="562">
        <f>SUM(K10:K12)</f>
        <v>705</v>
      </c>
    </row>
    <row r="14" spans="1:11">
      <c r="A14" s="1248"/>
      <c r="B14" s="1249"/>
      <c r="C14" s="1180" t="s">
        <v>422</v>
      </c>
      <c r="D14" s="552" t="s">
        <v>377</v>
      </c>
      <c r="E14" s="1183"/>
      <c r="F14" s="1184"/>
      <c r="G14" s="1183">
        <v>26</v>
      </c>
      <c r="H14" s="1185"/>
      <c r="I14" s="1184">
        <v>117</v>
      </c>
      <c r="J14" s="1185"/>
      <c r="K14" s="553">
        <f>SUM(E14:J14)</f>
        <v>143</v>
      </c>
    </row>
    <row r="15" spans="1:11">
      <c r="A15" s="1248"/>
      <c r="B15" s="1249"/>
      <c r="C15" s="1181"/>
      <c r="D15" s="554" t="s">
        <v>378</v>
      </c>
      <c r="E15" s="1186"/>
      <c r="F15" s="1187"/>
      <c r="G15" s="1186"/>
      <c r="H15" s="1187"/>
      <c r="I15" s="1186"/>
      <c r="J15" s="1187"/>
      <c r="K15" s="555">
        <f>SUM(E15:J15)</f>
        <v>0</v>
      </c>
    </row>
    <row r="16" spans="1:11" ht="13.8" thickBot="1">
      <c r="A16" s="1248"/>
      <c r="B16" s="1249"/>
      <c r="C16" s="1181"/>
      <c r="D16" s="556" t="s">
        <v>379</v>
      </c>
      <c r="E16" s="1192"/>
      <c r="F16" s="1193"/>
      <c r="G16" s="1192"/>
      <c r="H16" s="1193"/>
      <c r="I16" s="1192"/>
      <c r="J16" s="1193"/>
      <c r="K16" s="557">
        <f>SUM(E16:J16)</f>
        <v>0</v>
      </c>
    </row>
    <row r="17" spans="1:11" ht="13.8" thickBot="1">
      <c r="A17" s="1248"/>
      <c r="B17" s="1249"/>
      <c r="C17" s="1182"/>
      <c r="D17" s="558" t="s">
        <v>289</v>
      </c>
      <c r="E17" s="1194">
        <f>SUM(E14:E16)</f>
        <v>0</v>
      </c>
      <c r="F17" s="1195"/>
      <c r="G17" s="1194">
        <f>SUM(G14:G16)</f>
        <v>26</v>
      </c>
      <c r="H17" s="1195"/>
      <c r="I17" s="1194">
        <f>SUM(I14:I16)</f>
        <v>117</v>
      </c>
      <c r="J17" s="1195"/>
      <c r="K17" s="562">
        <f>SUM(K14:K16)</f>
        <v>143</v>
      </c>
    </row>
    <row r="18" spans="1:11">
      <c r="A18" s="1248"/>
      <c r="B18" s="1249"/>
      <c r="C18" s="1180" t="s">
        <v>421</v>
      </c>
      <c r="D18" s="552" t="s">
        <v>377</v>
      </c>
      <c r="E18" s="1183"/>
      <c r="F18" s="1184"/>
      <c r="G18" s="1183"/>
      <c r="H18" s="1185"/>
      <c r="I18" s="1184"/>
      <c r="J18" s="1185"/>
      <c r="K18" s="553">
        <f>SUM(E18:J18)</f>
        <v>0</v>
      </c>
    </row>
    <row r="19" spans="1:11">
      <c r="A19" s="1248"/>
      <c r="B19" s="1249"/>
      <c r="C19" s="1181"/>
      <c r="D19" s="554" t="s">
        <v>378</v>
      </c>
      <c r="E19" s="1186"/>
      <c r="F19" s="1187"/>
      <c r="G19" s="1186"/>
      <c r="H19" s="1187"/>
      <c r="I19" s="1186"/>
      <c r="J19" s="1187"/>
      <c r="K19" s="555">
        <f>SUM(E19:J19)</f>
        <v>0</v>
      </c>
    </row>
    <row r="20" spans="1:11" ht="13.8" thickBot="1">
      <c r="A20" s="1248"/>
      <c r="B20" s="1249"/>
      <c r="C20" s="1181"/>
      <c r="D20" s="556" t="s">
        <v>379</v>
      </c>
      <c r="E20" s="1192"/>
      <c r="F20" s="1193"/>
      <c r="G20" s="1192"/>
      <c r="H20" s="1193"/>
      <c r="I20" s="1192"/>
      <c r="J20" s="1193"/>
      <c r="K20" s="557">
        <f>SUM(E20:J20)</f>
        <v>0</v>
      </c>
    </row>
    <row r="21" spans="1:11" ht="13.8" thickBot="1">
      <c r="A21" s="1248"/>
      <c r="B21" s="1249"/>
      <c r="C21" s="1182"/>
      <c r="D21" s="558" t="s">
        <v>289</v>
      </c>
      <c r="E21" s="1194">
        <f>SUM(E18:E20)</f>
        <v>0</v>
      </c>
      <c r="F21" s="1198"/>
      <c r="G21" s="1194">
        <f>SUM(G18:G20)</f>
        <v>0</v>
      </c>
      <c r="H21" s="1198"/>
      <c r="I21" s="1194">
        <f>SUM(I18:I20)</f>
        <v>0</v>
      </c>
      <c r="J21" s="1198"/>
      <c r="K21" s="562">
        <f>SUM(K18:K20)</f>
        <v>0</v>
      </c>
    </row>
    <row r="22" spans="1:11" ht="12.75" customHeight="1">
      <c r="A22" s="1248"/>
      <c r="B22" s="1249"/>
      <c r="C22" s="1180" t="s">
        <v>423</v>
      </c>
      <c r="D22" s="552" t="s">
        <v>377</v>
      </c>
      <c r="E22" s="1183">
        <v>45</v>
      </c>
      <c r="F22" s="1184"/>
      <c r="G22" s="1183"/>
      <c r="H22" s="1185"/>
      <c r="I22" s="1184"/>
      <c r="J22" s="1185"/>
      <c r="K22" s="553">
        <f>SUM(E22:J22)</f>
        <v>45</v>
      </c>
    </row>
    <row r="23" spans="1:11">
      <c r="A23" s="1248"/>
      <c r="B23" s="1249"/>
      <c r="C23" s="1181"/>
      <c r="D23" s="554" t="s">
        <v>378</v>
      </c>
      <c r="E23" s="1186"/>
      <c r="F23" s="1187"/>
      <c r="G23" s="1186"/>
      <c r="H23" s="1187"/>
      <c r="I23" s="1186"/>
      <c r="J23" s="1187"/>
      <c r="K23" s="555">
        <f>SUM(E23:J23)</f>
        <v>0</v>
      </c>
    </row>
    <row r="24" spans="1:11" ht="13.8" thickBot="1">
      <c r="A24" s="1248"/>
      <c r="B24" s="1249"/>
      <c r="C24" s="1181"/>
      <c r="D24" s="556" t="s">
        <v>379</v>
      </c>
      <c r="E24" s="1199"/>
      <c r="F24" s="1200"/>
      <c r="G24" s="1199">
        <v>0</v>
      </c>
      <c r="H24" s="1200"/>
      <c r="I24" s="1199"/>
      <c r="J24" s="1200"/>
      <c r="K24" s="557">
        <v>0</v>
      </c>
    </row>
    <row r="25" spans="1:11" ht="13.8" thickBot="1">
      <c r="A25" s="1248"/>
      <c r="B25" s="1249"/>
      <c r="C25" s="1182"/>
      <c r="D25" s="558" t="s">
        <v>289</v>
      </c>
      <c r="E25" s="1194">
        <f>SUM(E22:E24)</f>
        <v>45</v>
      </c>
      <c r="F25" s="1198"/>
      <c r="G25" s="1194">
        <f>SUM(G22:G24)</f>
        <v>0</v>
      </c>
      <c r="H25" s="1198"/>
      <c r="I25" s="1194">
        <f>SUM(I22:I24)</f>
        <v>0</v>
      </c>
      <c r="J25" s="1198"/>
      <c r="K25" s="562">
        <f>SUM(K22:K24)</f>
        <v>45</v>
      </c>
    </row>
    <row r="26" spans="1:11" ht="12.75" hidden="1" customHeight="1">
      <c r="A26" s="597"/>
      <c r="B26" s="598"/>
      <c r="C26" s="1180" t="s">
        <v>381</v>
      </c>
      <c r="D26" s="552" t="s">
        <v>377</v>
      </c>
      <c r="E26" s="1183"/>
      <c r="F26" s="1184"/>
      <c r="G26" s="1183"/>
      <c r="H26" s="1185"/>
      <c r="I26" s="1184"/>
      <c r="J26" s="1185"/>
      <c r="K26" s="553">
        <f>SUM(E26:J26)</f>
        <v>0</v>
      </c>
    </row>
    <row r="27" spans="1:11" ht="12.75" hidden="1" customHeight="1">
      <c r="A27" s="597"/>
      <c r="B27" s="598"/>
      <c r="C27" s="1181"/>
      <c r="D27" s="554" t="s">
        <v>378</v>
      </c>
      <c r="E27" s="1186"/>
      <c r="F27" s="1187"/>
      <c r="G27" s="1186"/>
      <c r="H27" s="1187"/>
      <c r="I27" s="1186"/>
      <c r="J27" s="1187"/>
      <c r="K27" s="555">
        <f>SUM(E27:J27)</f>
        <v>0</v>
      </c>
    </row>
    <row r="28" spans="1:11" ht="13.5" hidden="1" customHeight="1" thickBot="1">
      <c r="A28" s="597"/>
      <c r="B28" s="598"/>
      <c r="C28" s="1181"/>
      <c r="D28" s="556" t="s">
        <v>379</v>
      </c>
      <c r="E28" s="1192"/>
      <c r="F28" s="1193"/>
      <c r="G28" s="1192"/>
      <c r="H28" s="1193"/>
      <c r="I28" s="1192"/>
      <c r="J28" s="1193"/>
      <c r="K28" s="557">
        <f>SUM(E28:J28)</f>
        <v>0</v>
      </c>
    </row>
    <row r="29" spans="1:11" ht="13.5" hidden="1" customHeight="1" thickBot="1">
      <c r="A29" s="599"/>
      <c r="B29" s="600"/>
      <c r="C29" s="1182"/>
      <c r="D29" s="558" t="s">
        <v>289</v>
      </c>
      <c r="E29" s="1194">
        <f>SUM(E26:E28)</f>
        <v>0</v>
      </c>
      <c r="F29" s="1198"/>
      <c r="G29" s="1194">
        <f>SUM(G26:G28)</f>
        <v>0</v>
      </c>
      <c r="H29" s="1198"/>
      <c r="I29" s="1194">
        <f>SUM(I26:I28)</f>
        <v>0</v>
      </c>
      <c r="J29" s="1198"/>
      <c r="K29" s="562">
        <f>SUM(K26:K28)</f>
        <v>0</v>
      </c>
    </row>
    <row r="30" spans="1:11" ht="13.8" thickBot="1">
      <c r="A30" s="1201" t="s">
        <v>383</v>
      </c>
      <c r="B30" s="1202"/>
      <c r="C30" s="1202"/>
      <c r="D30" s="1203"/>
      <c r="E30" s="1204">
        <f>SUM(E6/18,E10/20,E14/22,E18/24,E22/28)</f>
        <v>1.61</v>
      </c>
      <c r="F30" s="1205"/>
      <c r="G30" s="1204">
        <f>SUM(G6/18,G10/20,G14/22,G18/24,G22/28)</f>
        <v>1.18</v>
      </c>
      <c r="H30" s="1205"/>
      <c r="I30" s="1204">
        <f>SUM(I6/18,I10/20,I14/22,I18/24,I22/28)</f>
        <v>56.47</v>
      </c>
      <c r="J30" s="1205"/>
      <c r="K30" s="563">
        <f>SUM(E30:J30)</f>
        <v>59.26</v>
      </c>
    </row>
    <row r="31" spans="1:11" ht="13.8" thickBot="1">
      <c r="A31" s="1206" t="s">
        <v>384</v>
      </c>
      <c r="B31" s="1207"/>
      <c r="C31" s="1207"/>
      <c r="D31" s="1208"/>
      <c r="E31" s="1204">
        <f>SUM(E7/18,E11/20,E15/22,E19/24,E23/28)</f>
        <v>0</v>
      </c>
      <c r="F31" s="1205"/>
      <c r="G31" s="1204">
        <f>SUM(G7/18,G11/20,G15/22,G19/24,G23/28)</f>
        <v>0</v>
      </c>
      <c r="H31" s="1205"/>
      <c r="I31" s="1204">
        <f>SUM(I7/18,I11/20,I15/22,I19/24,I23/28)</f>
        <v>0.15</v>
      </c>
      <c r="J31" s="1205"/>
      <c r="K31" s="604">
        <f>SUM(E31:J31)</f>
        <v>0.15</v>
      </c>
    </row>
    <row r="32" spans="1:11" ht="13.8" thickBot="1">
      <c r="A32" s="1209" t="s">
        <v>385</v>
      </c>
      <c r="B32" s="1210"/>
      <c r="C32" s="1210"/>
      <c r="D32" s="1211"/>
      <c r="E32" s="1204">
        <f>SUM(E8/18,E12/20,E16/22,E20/24,E24/28)</f>
        <v>0</v>
      </c>
      <c r="F32" s="1205"/>
      <c r="G32" s="1204">
        <f>SUM(G8/18,G12/20,G16/22,G20/24,G24/28)</f>
        <v>0</v>
      </c>
      <c r="H32" s="1205"/>
      <c r="I32" s="1204">
        <f>SUM(I8/18,I12/20,I16/22,I20/24,I24/28)</f>
        <v>0</v>
      </c>
      <c r="J32" s="1205"/>
      <c r="K32" s="563">
        <f>SUM(E32:J32)</f>
        <v>0</v>
      </c>
    </row>
    <row r="33" spans="1:11" ht="13.8" thickBot="1">
      <c r="A33" s="1212" t="s">
        <v>386</v>
      </c>
      <c r="B33" s="1213"/>
      <c r="C33" s="1213"/>
      <c r="D33" s="1214"/>
      <c r="E33" s="1215">
        <f>SUM(E30:E32)</f>
        <v>1.61</v>
      </c>
      <c r="F33" s="1216"/>
      <c r="G33" s="1215">
        <f>SUM(G30:G32)</f>
        <v>1.18</v>
      </c>
      <c r="H33" s="1216"/>
      <c r="I33" s="1215">
        <f>SUM(I30:I32)</f>
        <v>56.62</v>
      </c>
      <c r="J33" s="1216"/>
      <c r="K33" s="562">
        <f>SUM(K30:K32)</f>
        <v>59.41</v>
      </c>
    </row>
    <row r="34" spans="1:11" ht="13.8" thickBot="1">
      <c r="A34" s="1217" t="s">
        <v>387</v>
      </c>
      <c r="B34" s="1218"/>
      <c r="C34" s="1218"/>
      <c r="D34" s="1219"/>
      <c r="E34" s="1222"/>
      <c r="F34" s="1223"/>
      <c r="G34" s="1222"/>
      <c r="H34" s="1223"/>
      <c r="I34" s="1222">
        <v>2</v>
      </c>
      <c r="J34" s="1223"/>
      <c r="K34" s="567">
        <f>SUM(E34:I34)</f>
        <v>2</v>
      </c>
    </row>
    <row r="35" spans="1:11" ht="13.8" thickBot="1">
      <c r="A35" s="1217" t="s">
        <v>388</v>
      </c>
      <c r="B35" s="1218"/>
      <c r="C35" s="1218"/>
      <c r="D35" s="1219"/>
      <c r="E35" s="1220"/>
      <c r="F35" s="1221"/>
      <c r="G35" s="1220"/>
      <c r="H35" s="1221"/>
      <c r="I35" s="1220">
        <v>3</v>
      </c>
      <c r="J35" s="1221"/>
      <c r="K35" s="567">
        <f t="shared" ref="K35:K36" si="0">SUM(E35:I35)</f>
        <v>3</v>
      </c>
    </row>
    <row r="36" spans="1:11">
      <c r="A36" s="1217" t="s">
        <v>389</v>
      </c>
      <c r="B36" s="1218"/>
      <c r="C36" s="1218"/>
      <c r="D36" s="1219"/>
      <c r="E36" s="1220"/>
      <c r="F36" s="1221"/>
      <c r="G36" s="1220"/>
      <c r="H36" s="1221"/>
      <c r="I36" s="1220">
        <v>1</v>
      </c>
      <c r="J36" s="1221"/>
      <c r="K36" s="567">
        <f t="shared" si="0"/>
        <v>1</v>
      </c>
    </row>
    <row r="37" spans="1:11" ht="13.8" thickBot="1">
      <c r="A37" s="1229" t="s">
        <v>390</v>
      </c>
      <c r="B37" s="1230"/>
      <c r="C37" s="1230"/>
      <c r="D37" s="1231"/>
      <c r="E37" s="1232"/>
      <c r="F37" s="1233"/>
      <c r="G37" s="1232"/>
      <c r="H37" s="1233"/>
      <c r="I37" s="1232"/>
      <c r="J37" s="1233"/>
      <c r="K37" s="565">
        <f>SUM(E37:I37)</f>
        <v>0</v>
      </c>
    </row>
    <row r="38" spans="1:11" ht="13.8" hidden="1" thickBot="1">
      <c r="A38" s="1229" t="s">
        <v>424</v>
      </c>
      <c r="B38" s="1230"/>
      <c r="C38" s="1230"/>
      <c r="D38" s="1231"/>
      <c r="E38" s="1232"/>
      <c r="F38" s="1233"/>
      <c r="G38" s="1232"/>
      <c r="H38" s="1233"/>
      <c r="I38" s="1232"/>
      <c r="J38" s="1233"/>
      <c r="K38" s="565">
        <f>SUM(E38:I38)</f>
        <v>0</v>
      </c>
    </row>
    <row r="39" spans="1:11" ht="26.25" customHeight="1" thickBot="1">
      <c r="A39" s="1224" t="s">
        <v>391</v>
      </c>
      <c r="B39" s="1225"/>
      <c r="C39" s="1225"/>
      <c r="D39" s="1226"/>
      <c r="E39" s="1227"/>
      <c r="F39" s="1228"/>
      <c r="G39" s="1227">
        <v>1</v>
      </c>
      <c r="H39" s="1228"/>
      <c r="I39" s="1227">
        <v>32</v>
      </c>
      <c r="J39" s="1228"/>
      <c r="K39" s="563">
        <f>SUM(E39:J39)</f>
        <v>33</v>
      </c>
    </row>
    <row r="40" spans="1:11" ht="13.5" customHeight="1" thickBot="1">
      <c r="A40" s="1255" t="s">
        <v>392</v>
      </c>
      <c r="B40" s="1256"/>
      <c r="C40" s="1256"/>
      <c r="D40" s="1257"/>
      <c r="E40" s="1258">
        <v>17.12</v>
      </c>
      <c r="F40" s="1259"/>
      <c r="G40" s="1194">
        <v>19.27</v>
      </c>
      <c r="H40" s="1195"/>
      <c r="I40" s="1198">
        <v>21.72</v>
      </c>
      <c r="J40" s="1195"/>
      <c r="K40" s="563" t="s">
        <v>0</v>
      </c>
    </row>
    <row r="41" spans="1:11" ht="13.8" thickBot="1">
      <c r="A41" s="1238" t="s">
        <v>393</v>
      </c>
      <c r="B41" s="1239"/>
      <c r="C41" s="1239"/>
      <c r="D41" s="1240"/>
      <c r="E41" s="1241">
        <v>30</v>
      </c>
      <c r="F41" s="1242"/>
      <c r="G41" s="1241">
        <v>24</v>
      </c>
      <c r="H41" s="1242"/>
      <c r="I41" s="1241">
        <v>1066</v>
      </c>
      <c r="J41" s="1242"/>
      <c r="K41" s="568">
        <f>SUM(E41:J41)</f>
        <v>1120</v>
      </c>
    </row>
    <row r="42" spans="1:11" ht="13.5" customHeight="1" thickBot="1">
      <c r="A42" s="1243" t="s">
        <v>394</v>
      </c>
      <c r="B42" s="1244"/>
      <c r="C42" s="1244"/>
      <c r="D42" s="1245"/>
      <c r="E42" s="1234">
        <f>PRODUCT(((E30+E31*0.75*1.35)*E40+(E39*E40*0)+E31*E40*0.05+E32*E40*0.08+E33*E40*0.1+E34*E40*0.05+E35*E40*0.075+E36*E40*0.1)+(E37/20*E40*0.04+E38/20*E40*0.02))*(1+E41*0.005/(E30+E31))</f>
        <v>33.14</v>
      </c>
      <c r="F42" s="1235"/>
      <c r="G42" s="1234">
        <f>PRODUCT(((G30+G31*0.75*1.35)*G40+(G39*G40*0)+G31*G40*0.05+G32*G40*0.08+G33*G40*0.1+G34*G40*0.05+G35*G40*0.075+G36*G40*0.1)+(G37/20*G40*0.04+G38/20*G40*0.02))*(1+G41*0.005/(G30+G31))</f>
        <v>27.56</v>
      </c>
      <c r="H42" s="1235"/>
      <c r="I42" s="1234">
        <f>PRODUCT(((I30+I31*0.75*1.35)*I40+(I39*I40*0)+I31*I40*0.05+I32*I40*0.08+I33*I40*0.1+I34*I40*0.05+I35*I40*0.075+I36*I40*0.1)+(I37/20*I40*0.04+I38/20*I40*0.02))*(1+I41*0.005/(I30+I31))</f>
        <v>1490.43</v>
      </c>
      <c r="J42" s="1235"/>
      <c r="K42" s="971">
        <f>E42+G42+I42</f>
        <v>1551.13</v>
      </c>
    </row>
    <row r="43" spans="1:11" ht="13.8" thickBot="1">
      <c r="A43" s="1243" t="s">
        <v>395</v>
      </c>
      <c r="B43" s="1244"/>
      <c r="C43" s="1244"/>
      <c r="D43" s="1244"/>
      <c r="E43" s="1234">
        <f>PRODUCT(((E32*0.75*1.35)*E40))</f>
        <v>0</v>
      </c>
      <c r="F43" s="1235"/>
      <c r="G43" s="1234">
        <f>PRODUCT(((G32*0.75*1.35)*G40))</f>
        <v>0</v>
      </c>
      <c r="H43" s="1235"/>
      <c r="I43" s="1234">
        <f>PRODUCT(((I32*0.75*1.35)*I40))</f>
        <v>0</v>
      </c>
      <c r="J43" s="1235"/>
      <c r="K43" s="972">
        <f>SUM(E43:J43)</f>
        <v>0</v>
      </c>
    </row>
    <row r="44" spans="1:11" ht="57.6" thickBot="1">
      <c r="A44" s="1160" t="s">
        <v>396</v>
      </c>
      <c r="B44" s="1161"/>
      <c r="C44" s="1161"/>
      <c r="D44" s="1161"/>
      <c r="E44" s="569"/>
      <c r="F44" s="570" t="s">
        <v>397</v>
      </c>
      <c r="G44" s="571" t="s">
        <v>398</v>
      </c>
      <c r="H44" s="572" t="s">
        <v>399</v>
      </c>
      <c r="I44" s="573" t="s">
        <v>400</v>
      </c>
      <c r="J44" s="574" t="s">
        <v>401</v>
      </c>
      <c r="K44" s="575" t="s">
        <v>402</v>
      </c>
    </row>
    <row r="45" spans="1:11">
      <c r="A45" s="1236" t="s">
        <v>403</v>
      </c>
      <c r="B45" s="1237"/>
      <c r="C45" s="1237"/>
      <c r="D45" s="1237"/>
      <c r="E45" s="576"/>
      <c r="F45" s="577">
        <v>1</v>
      </c>
      <c r="G45" s="578" t="s">
        <v>282</v>
      </c>
      <c r="H45" s="601">
        <v>26.47</v>
      </c>
      <c r="I45" s="580"/>
      <c r="J45" s="581">
        <v>16</v>
      </c>
      <c r="K45" s="564">
        <f t="shared" ref="K45:K59" si="1">PRODUCT(F45*H45*(1+I45/100),1+(J45/(200*F45)))</f>
        <v>28.59</v>
      </c>
    </row>
    <row r="46" spans="1:11">
      <c r="A46" s="1252" t="s">
        <v>404</v>
      </c>
      <c r="B46" s="1253"/>
      <c r="C46" s="1253"/>
      <c r="D46" s="1253"/>
      <c r="E46" s="547"/>
      <c r="F46" s="578">
        <v>1</v>
      </c>
      <c r="G46" s="578" t="s">
        <v>282</v>
      </c>
      <c r="H46" s="579">
        <v>22.49</v>
      </c>
      <c r="I46" s="578"/>
      <c r="J46" s="582">
        <v>6</v>
      </c>
      <c r="K46" s="565">
        <f t="shared" si="1"/>
        <v>23.16</v>
      </c>
    </row>
    <row r="47" spans="1:11">
      <c r="A47" s="1252" t="s">
        <v>405</v>
      </c>
      <c r="B47" s="1253"/>
      <c r="C47" s="1253"/>
      <c r="D47" s="1253"/>
      <c r="E47" s="547"/>
      <c r="F47" s="578">
        <v>1</v>
      </c>
      <c r="G47" s="578" t="s">
        <v>282</v>
      </c>
      <c r="H47" s="579">
        <v>21.72</v>
      </c>
      <c r="I47" s="578"/>
      <c r="J47" s="582">
        <v>16</v>
      </c>
      <c r="K47" s="565">
        <f t="shared" si="1"/>
        <v>23.46</v>
      </c>
    </row>
    <row r="48" spans="1:11">
      <c r="A48" s="1252" t="s">
        <v>1968</v>
      </c>
      <c r="B48" s="1253"/>
      <c r="C48" s="1253"/>
      <c r="D48" s="1254"/>
      <c r="E48" s="583"/>
      <c r="F48" s="578">
        <v>1</v>
      </c>
      <c r="G48" s="578" t="s">
        <v>282</v>
      </c>
      <c r="H48" s="579">
        <v>21.72</v>
      </c>
      <c r="I48" s="578"/>
      <c r="J48" s="582">
        <v>12</v>
      </c>
      <c r="K48" s="565">
        <f t="shared" si="1"/>
        <v>23.02</v>
      </c>
    </row>
    <row r="49" spans="1:11">
      <c r="A49" s="1236" t="s">
        <v>406</v>
      </c>
      <c r="B49" s="1237"/>
      <c r="C49" s="1237"/>
      <c r="D49" s="1237"/>
      <c r="E49" s="547"/>
      <c r="F49" s="578">
        <v>1</v>
      </c>
      <c r="G49" s="578" t="s">
        <v>282</v>
      </c>
      <c r="H49" s="579">
        <v>20.8</v>
      </c>
      <c r="I49" s="578"/>
      <c r="J49" s="582">
        <v>20</v>
      </c>
      <c r="K49" s="565">
        <f t="shared" si="1"/>
        <v>22.88</v>
      </c>
    </row>
    <row r="50" spans="1:11">
      <c r="A50" s="1252" t="s">
        <v>407</v>
      </c>
      <c r="B50" s="1253"/>
      <c r="C50" s="1253"/>
      <c r="D50" s="1253"/>
      <c r="E50" s="583"/>
      <c r="F50" s="578">
        <v>1</v>
      </c>
      <c r="G50" s="578" t="s">
        <v>282</v>
      </c>
      <c r="H50" s="579">
        <v>20.8</v>
      </c>
      <c r="I50" s="578"/>
      <c r="J50" s="582">
        <v>6</v>
      </c>
      <c r="K50" s="565">
        <f t="shared" si="1"/>
        <v>21.42</v>
      </c>
    </row>
    <row r="51" spans="1:11">
      <c r="A51" s="1252" t="s">
        <v>408</v>
      </c>
      <c r="B51" s="1253"/>
      <c r="C51" s="1253"/>
      <c r="D51" s="1253"/>
      <c r="E51" s="547"/>
      <c r="F51" s="578">
        <v>1</v>
      </c>
      <c r="G51" s="578" t="s">
        <v>282</v>
      </c>
      <c r="H51" s="579">
        <v>20.8</v>
      </c>
      <c r="I51" s="578"/>
      <c r="J51" s="582">
        <v>17</v>
      </c>
      <c r="K51" s="565">
        <f t="shared" si="1"/>
        <v>22.57</v>
      </c>
    </row>
    <row r="52" spans="1:11">
      <c r="A52" s="1252" t="s">
        <v>1969</v>
      </c>
      <c r="B52" s="1253"/>
      <c r="C52" s="1253"/>
      <c r="D52" s="1253"/>
      <c r="E52" s="547"/>
      <c r="F52" s="578">
        <v>1</v>
      </c>
      <c r="G52" s="578" t="s">
        <v>282</v>
      </c>
      <c r="H52" s="579">
        <v>20.8</v>
      </c>
      <c r="I52" s="578"/>
      <c r="J52" s="582">
        <v>18</v>
      </c>
      <c r="K52" s="565">
        <f t="shared" si="1"/>
        <v>22.67</v>
      </c>
    </row>
    <row r="53" spans="1:11">
      <c r="A53" s="1252" t="s">
        <v>1970</v>
      </c>
      <c r="B53" s="1253"/>
      <c r="C53" s="1253"/>
      <c r="D53" s="1253"/>
      <c r="E53" s="583"/>
      <c r="F53" s="578">
        <v>1</v>
      </c>
      <c r="G53" s="578" t="s">
        <v>258</v>
      </c>
      <c r="H53" s="579">
        <v>14.38</v>
      </c>
      <c r="I53" s="578"/>
      <c r="J53" s="582">
        <v>16</v>
      </c>
      <c r="K53" s="565">
        <f t="shared" si="1"/>
        <v>15.53</v>
      </c>
    </row>
    <row r="54" spans="1:11">
      <c r="A54" s="1252" t="s">
        <v>1971</v>
      </c>
      <c r="B54" s="1253"/>
      <c r="C54" s="1253"/>
      <c r="D54" s="1253"/>
      <c r="E54" s="547"/>
      <c r="F54" s="578">
        <v>1</v>
      </c>
      <c r="G54" s="578" t="s">
        <v>258</v>
      </c>
      <c r="H54" s="579">
        <v>14.38</v>
      </c>
      <c r="I54" s="578"/>
      <c r="J54" s="582">
        <v>18</v>
      </c>
      <c r="K54" s="565">
        <f t="shared" si="1"/>
        <v>15.67</v>
      </c>
    </row>
    <row r="55" spans="1:11">
      <c r="A55" s="1252" t="s">
        <v>1972</v>
      </c>
      <c r="B55" s="1253"/>
      <c r="C55" s="1253"/>
      <c r="D55" s="1253"/>
      <c r="E55" s="547"/>
      <c r="F55" s="578">
        <v>1</v>
      </c>
      <c r="G55" s="578" t="s">
        <v>258</v>
      </c>
      <c r="H55" s="579">
        <v>13.44</v>
      </c>
      <c r="I55" s="578"/>
      <c r="J55" s="582">
        <v>34</v>
      </c>
      <c r="K55" s="565">
        <f t="shared" si="1"/>
        <v>15.72</v>
      </c>
    </row>
    <row r="56" spans="1:11">
      <c r="A56" s="1252" t="s">
        <v>409</v>
      </c>
      <c r="B56" s="1253"/>
      <c r="C56" s="1253"/>
      <c r="D56" s="1253"/>
      <c r="E56" s="547"/>
      <c r="F56" s="578">
        <v>1</v>
      </c>
      <c r="G56" s="578" t="s">
        <v>258</v>
      </c>
      <c r="H56" s="579">
        <v>13.44</v>
      </c>
      <c r="I56" s="578"/>
      <c r="J56" s="582">
        <v>4</v>
      </c>
      <c r="K56" s="565">
        <f t="shared" si="1"/>
        <v>13.71</v>
      </c>
    </row>
    <row r="57" spans="1:11">
      <c r="A57" s="1252" t="s">
        <v>410</v>
      </c>
      <c r="B57" s="1253"/>
      <c r="C57" s="1253"/>
      <c r="D57" s="1253"/>
      <c r="E57" s="547"/>
      <c r="F57" s="578">
        <v>1</v>
      </c>
      <c r="G57" s="578" t="s">
        <v>259</v>
      </c>
      <c r="H57" s="579">
        <v>13.44</v>
      </c>
      <c r="I57" s="578"/>
      <c r="J57" s="582">
        <v>34</v>
      </c>
      <c r="K57" s="565">
        <f t="shared" si="1"/>
        <v>15.72</v>
      </c>
    </row>
    <row r="58" spans="1:11">
      <c r="A58" s="1252" t="s">
        <v>411</v>
      </c>
      <c r="B58" s="1253"/>
      <c r="C58" s="1253"/>
      <c r="D58" s="1253"/>
      <c r="E58" s="583"/>
      <c r="F58" s="578">
        <v>1</v>
      </c>
      <c r="G58" s="578" t="s">
        <v>1973</v>
      </c>
      <c r="H58" s="579">
        <v>10.55</v>
      </c>
      <c r="I58" s="578">
        <v>35</v>
      </c>
      <c r="J58" s="582">
        <v>24</v>
      </c>
      <c r="K58" s="565">
        <f t="shared" si="1"/>
        <v>15.95</v>
      </c>
    </row>
    <row r="59" spans="1:11" ht="13.8" thickBot="1">
      <c r="A59" s="1261" t="s">
        <v>412</v>
      </c>
      <c r="B59" s="1262"/>
      <c r="C59" s="1262"/>
      <c r="D59" s="1262"/>
      <c r="E59" s="584">
        <f>AVERAGE(E3/150,G3/5,I3/250,K3/400)</f>
        <v>8</v>
      </c>
      <c r="F59" s="585">
        <v>8</v>
      </c>
      <c r="G59" s="586" t="s">
        <v>822</v>
      </c>
      <c r="H59" s="587">
        <v>10.55</v>
      </c>
      <c r="I59" s="586"/>
      <c r="J59" s="588">
        <v>129</v>
      </c>
      <c r="K59" s="566">
        <f t="shared" si="1"/>
        <v>91.2</v>
      </c>
    </row>
    <row r="60" spans="1:11" ht="13.8" thickBot="1">
      <c r="A60" s="1263" t="s">
        <v>413</v>
      </c>
      <c r="B60" s="1264"/>
      <c r="C60" s="1264"/>
      <c r="D60" s="1264"/>
      <c r="E60" s="1265"/>
      <c r="F60" s="589">
        <f>SUM(F45:F59)</f>
        <v>22</v>
      </c>
      <c r="G60" s="590" t="s">
        <v>0</v>
      </c>
      <c r="H60" s="591" t="s">
        <v>0</v>
      </c>
      <c r="I60" s="592" t="s">
        <v>0</v>
      </c>
      <c r="J60" s="593">
        <f>SUM(J45:J59)</f>
        <v>370</v>
      </c>
      <c r="K60" s="594">
        <f>SUM(K45:K59)</f>
        <v>371.27</v>
      </c>
    </row>
    <row r="61" spans="1:11" ht="13.8" thickBot="1">
      <c r="A61" s="1266" t="s">
        <v>414</v>
      </c>
      <c r="B61" s="1250" t="s">
        <v>415</v>
      </c>
      <c r="C61" s="1251"/>
      <c r="D61" s="1251"/>
      <c r="E61" s="1251"/>
      <c r="F61" s="1251"/>
      <c r="G61" s="1251"/>
      <c r="H61" s="1251"/>
      <c r="I61" s="595" t="s">
        <v>0</v>
      </c>
      <c r="J61" s="596"/>
      <c r="K61" s="973">
        <f>PRODUCT(SUM(K42,K60))</f>
        <v>1922.4</v>
      </c>
    </row>
    <row r="62" spans="1:11" ht="13.8" thickBot="1">
      <c r="A62" s="1267"/>
      <c r="B62" s="1250" t="s">
        <v>416</v>
      </c>
      <c r="C62" s="1251"/>
      <c r="D62" s="1251"/>
      <c r="E62" s="1251"/>
      <c r="F62" s="1251"/>
      <c r="G62" s="1251"/>
      <c r="H62" s="1251"/>
      <c r="I62" s="595" t="s">
        <v>0</v>
      </c>
      <c r="J62" s="596" t="s">
        <v>0</v>
      </c>
      <c r="K62" s="973">
        <f>PRODUCT(K43)</f>
        <v>0</v>
      </c>
    </row>
    <row r="63" spans="1:11" ht="13.8" thickBot="1">
      <c r="A63" s="1267"/>
      <c r="B63" s="1250" t="s">
        <v>417</v>
      </c>
      <c r="C63" s="1251"/>
      <c r="D63" s="1251"/>
      <c r="E63" s="1251"/>
      <c r="F63" s="1251"/>
      <c r="G63" s="1251"/>
      <c r="H63" s="1251"/>
      <c r="I63" s="595" t="s">
        <v>0</v>
      </c>
      <c r="J63" s="596" t="s">
        <v>0</v>
      </c>
      <c r="K63" s="973">
        <v>110</v>
      </c>
    </row>
    <row r="64" spans="1:11" ht="15.75" customHeight="1" thickBot="1">
      <c r="A64" s="1267"/>
      <c r="B64" s="1250" t="s">
        <v>418</v>
      </c>
      <c r="C64" s="1251"/>
      <c r="D64" s="1251"/>
      <c r="E64" s="1251"/>
      <c r="F64" s="1251"/>
      <c r="G64" s="1251"/>
      <c r="H64" s="1251"/>
      <c r="I64" s="595" t="s">
        <v>0</v>
      </c>
      <c r="J64" s="596" t="s">
        <v>0</v>
      </c>
      <c r="K64" s="974">
        <f>SUM(PRODUCT(K61,K63,),PRODUCT(K62,K63,))</f>
        <v>211464</v>
      </c>
    </row>
    <row r="65" spans="1:11" ht="30" customHeight="1" thickBot="1">
      <c r="A65" s="1267"/>
      <c r="B65" s="1269" t="s">
        <v>419</v>
      </c>
      <c r="C65" s="1270"/>
      <c r="D65" s="1270"/>
      <c r="E65" s="1270"/>
      <c r="F65" s="1270"/>
      <c r="G65" s="1270"/>
      <c r="H65" s="1270"/>
      <c r="I65" s="1273"/>
      <c r="J65" s="1274"/>
      <c r="K65" s="975" t="s">
        <v>420</v>
      </c>
    </row>
    <row r="66" spans="1:11" ht="14.4" thickBot="1">
      <c r="A66" s="1268"/>
      <c r="B66" s="1271"/>
      <c r="C66" s="1272"/>
      <c r="D66" s="1272"/>
      <c r="E66" s="1272"/>
      <c r="F66" s="1272"/>
      <c r="G66" s="1272"/>
      <c r="H66" s="1272"/>
      <c r="I66" s="1194"/>
      <c r="J66" s="1195"/>
      <c r="K66" s="976">
        <f>SUM(K64:K64)</f>
        <v>211464</v>
      </c>
    </row>
    <row r="67" spans="1:11">
      <c r="A67" s="1260" t="s">
        <v>428</v>
      </c>
      <c r="B67" s="1260"/>
      <c r="C67" s="1260"/>
      <c r="D67" s="1260"/>
      <c r="E67" s="1260"/>
      <c r="F67" s="1260"/>
      <c r="G67" s="1260"/>
      <c r="H67" s="1260"/>
      <c r="I67" s="1260"/>
      <c r="J67" s="1260"/>
      <c r="K67" s="1260"/>
    </row>
  </sheetData>
  <mergeCells count="176">
    <mergeCell ref="A67:K67"/>
    <mergeCell ref="A58:D58"/>
    <mergeCell ref="A59:D59"/>
    <mergeCell ref="A60:E60"/>
    <mergeCell ref="A61:A66"/>
    <mergeCell ref="B63:H63"/>
    <mergeCell ref="B64:H64"/>
    <mergeCell ref="B65:H66"/>
    <mergeCell ref="I65:J65"/>
    <mergeCell ref="I66:J66"/>
    <mergeCell ref="A6:B25"/>
    <mergeCell ref="B61:H61"/>
    <mergeCell ref="B62:H62"/>
    <mergeCell ref="A52:D52"/>
    <mergeCell ref="A53:D53"/>
    <mergeCell ref="A54:D54"/>
    <mergeCell ref="A55:D55"/>
    <mergeCell ref="A56:D56"/>
    <mergeCell ref="A57:D57"/>
    <mergeCell ref="A46:D46"/>
    <mergeCell ref="A47:D47"/>
    <mergeCell ref="A48:D48"/>
    <mergeCell ref="A49:D49"/>
    <mergeCell ref="A50:D50"/>
    <mergeCell ref="A51:D51"/>
    <mergeCell ref="A43:D43"/>
    <mergeCell ref="E43:F43"/>
    <mergeCell ref="G43:H43"/>
    <mergeCell ref="A40:D40"/>
    <mergeCell ref="E40:F40"/>
    <mergeCell ref="G40:H40"/>
    <mergeCell ref="A36:D36"/>
    <mergeCell ref="E36:F36"/>
    <mergeCell ref="G36:H36"/>
    <mergeCell ref="I43:J43"/>
    <mergeCell ref="A44:D44"/>
    <mergeCell ref="A45:D45"/>
    <mergeCell ref="A41:D41"/>
    <mergeCell ref="E41:F41"/>
    <mergeCell ref="G41:H41"/>
    <mergeCell ref="I41:J41"/>
    <mergeCell ref="A42:D42"/>
    <mergeCell ref="E42:F42"/>
    <mergeCell ref="G42:H42"/>
    <mergeCell ref="I42:J42"/>
    <mergeCell ref="I40:J40"/>
    <mergeCell ref="A37:D37"/>
    <mergeCell ref="E37:F37"/>
    <mergeCell ref="G37:H37"/>
    <mergeCell ref="I37:J37"/>
    <mergeCell ref="A38:D38"/>
    <mergeCell ref="E38:F38"/>
    <mergeCell ref="G38:H38"/>
    <mergeCell ref="I38:J38"/>
    <mergeCell ref="I36:J36"/>
    <mergeCell ref="A34:D34"/>
    <mergeCell ref="E34:F34"/>
    <mergeCell ref="G34:H34"/>
    <mergeCell ref="I34:J34"/>
    <mergeCell ref="A39:D39"/>
    <mergeCell ref="E39:F39"/>
    <mergeCell ref="G39:H39"/>
    <mergeCell ref="I39:J39"/>
    <mergeCell ref="A32:D32"/>
    <mergeCell ref="E32:F32"/>
    <mergeCell ref="G32:H32"/>
    <mergeCell ref="I32:J32"/>
    <mergeCell ref="A33:D33"/>
    <mergeCell ref="E33:F33"/>
    <mergeCell ref="G33:H33"/>
    <mergeCell ref="I33:J33"/>
    <mergeCell ref="A35:D35"/>
    <mergeCell ref="E35:F35"/>
    <mergeCell ref="G35:H35"/>
    <mergeCell ref="I35:J35"/>
    <mergeCell ref="A30:D30"/>
    <mergeCell ref="E30:F30"/>
    <mergeCell ref="G30:H30"/>
    <mergeCell ref="I30:J30"/>
    <mergeCell ref="A31:D31"/>
    <mergeCell ref="E31:F31"/>
    <mergeCell ref="G31:H31"/>
    <mergeCell ref="I31:J31"/>
    <mergeCell ref="I27:J27"/>
    <mergeCell ref="E28:F28"/>
    <mergeCell ref="G28:H28"/>
    <mergeCell ref="I28:J28"/>
    <mergeCell ref="E29:F29"/>
    <mergeCell ref="G29:H29"/>
    <mergeCell ref="I29:J29"/>
    <mergeCell ref="I21:J21"/>
    <mergeCell ref="E17:F17"/>
    <mergeCell ref="G17:H17"/>
    <mergeCell ref="I17:J17"/>
    <mergeCell ref="I24:J24"/>
    <mergeCell ref="E25:F25"/>
    <mergeCell ref="G25:H25"/>
    <mergeCell ref="I25:J25"/>
    <mergeCell ref="C26:C29"/>
    <mergeCell ref="E26:F26"/>
    <mergeCell ref="G26:H26"/>
    <mergeCell ref="I26:J26"/>
    <mergeCell ref="E27:F27"/>
    <mergeCell ref="G27:H27"/>
    <mergeCell ref="C22:C25"/>
    <mergeCell ref="E22:F22"/>
    <mergeCell ref="G22:H22"/>
    <mergeCell ref="I22:J22"/>
    <mergeCell ref="E23:F23"/>
    <mergeCell ref="G23:H23"/>
    <mergeCell ref="I23:J23"/>
    <mergeCell ref="E24:F24"/>
    <mergeCell ref="G24:H24"/>
    <mergeCell ref="G9:H9"/>
    <mergeCell ref="I9:J9"/>
    <mergeCell ref="C18:C21"/>
    <mergeCell ref="E18:F18"/>
    <mergeCell ref="G18:H18"/>
    <mergeCell ref="I18:J18"/>
    <mergeCell ref="E19:F19"/>
    <mergeCell ref="G19:H19"/>
    <mergeCell ref="I19:J19"/>
    <mergeCell ref="C14:C17"/>
    <mergeCell ref="E14:F14"/>
    <mergeCell ref="G14:H14"/>
    <mergeCell ref="I14:J14"/>
    <mergeCell ref="E15:F15"/>
    <mergeCell ref="G15:H15"/>
    <mergeCell ref="I15:J15"/>
    <mergeCell ref="E16:F16"/>
    <mergeCell ref="G16:H16"/>
    <mergeCell ref="I16:J16"/>
    <mergeCell ref="E20:F20"/>
    <mergeCell ref="G20:H20"/>
    <mergeCell ref="I20:J20"/>
    <mergeCell ref="E21:F21"/>
    <mergeCell ref="G21:H21"/>
    <mergeCell ref="C10:C13"/>
    <mergeCell ref="E10:F10"/>
    <mergeCell ref="G10:H10"/>
    <mergeCell ref="I10:J10"/>
    <mergeCell ref="E11:F11"/>
    <mergeCell ref="G11:H11"/>
    <mergeCell ref="C6:C9"/>
    <mergeCell ref="E6:F6"/>
    <mergeCell ref="G6:H6"/>
    <mergeCell ref="I6:J6"/>
    <mergeCell ref="E7:F7"/>
    <mergeCell ref="G7:H7"/>
    <mergeCell ref="I7:J7"/>
    <mergeCell ref="E8:F8"/>
    <mergeCell ref="G8:H8"/>
    <mergeCell ref="I11:J11"/>
    <mergeCell ref="E12:F12"/>
    <mergeCell ref="G12:H12"/>
    <mergeCell ref="I12:J12"/>
    <mergeCell ref="E13:F13"/>
    <mergeCell ref="G13:H13"/>
    <mergeCell ref="I13:J13"/>
    <mergeCell ref="I8:J8"/>
    <mergeCell ref="E9:F9"/>
    <mergeCell ref="A4:D5"/>
    <mergeCell ref="E4:J4"/>
    <mergeCell ref="K4:K5"/>
    <mergeCell ref="E5:F5"/>
    <mergeCell ref="G5:H5"/>
    <mergeCell ref="I5:J5"/>
    <mergeCell ref="A1:K1"/>
    <mergeCell ref="C2:D2"/>
    <mergeCell ref="E2:F2"/>
    <mergeCell ref="G2:H2"/>
    <mergeCell ref="I2:J2"/>
    <mergeCell ref="C3:D3"/>
    <mergeCell ref="E3:F3"/>
    <mergeCell ref="G3:H3"/>
    <mergeCell ref="I3:J3"/>
  </mergeCells>
  <pageMargins left="0.25" right="0.25" top="0.75" bottom="0.75" header="0.3" footer="0.3"/>
  <pageSetup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>
  <sheetPr codeName="Sheet47"/>
  <dimension ref="A1:F43"/>
  <sheetViews>
    <sheetView workbookViewId="0">
      <selection activeCell="D8" sqref="D8"/>
    </sheetView>
  </sheetViews>
  <sheetFormatPr defaultRowHeight="13.2"/>
  <cols>
    <col min="1" max="1" width="21" customWidth="1"/>
    <col min="2" max="2" width="16.109375" customWidth="1"/>
    <col min="3" max="3" width="17" customWidth="1"/>
    <col min="4" max="4" width="19.6640625" customWidth="1"/>
    <col min="5" max="6" width="16.109375" customWidth="1"/>
  </cols>
  <sheetData>
    <row r="1" spans="1:6" ht="16.2" thickBot="1">
      <c r="A1" s="2171" t="s">
        <v>619</v>
      </c>
      <c r="B1" s="2171"/>
      <c r="C1" s="2171"/>
      <c r="D1" s="2171"/>
      <c r="E1" s="2171"/>
      <c r="F1" s="2171"/>
    </row>
    <row r="2" spans="1:6" ht="16.2" thickBot="1">
      <c r="A2" s="2172" t="s">
        <v>620</v>
      </c>
      <c r="B2" s="2173"/>
      <c r="C2" s="2173"/>
      <c r="D2" s="2173"/>
      <c r="E2" s="2173"/>
      <c r="F2" s="2174"/>
    </row>
    <row r="3" spans="1:6" ht="26.4">
      <c r="A3" s="543" t="s">
        <v>363</v>
      </c>
      <c r="B3" s="544" t="s">
        <v>364</v>
      </c>
      <c r="C3" s="544" t="s">
        <v>365</v>
      </c>
      <c r="D3" s="544" t="s">
        <v>366</v>
      </c>
      <c r="E3" s="544" t="s">
        <v>367</v>
      </c>
      <c r="F3" s="545" t="s">
        <v>293</v>
      </c>
    </row>
    <row r="4" spans="1:6" ht="26.4">
      <c r="A4" s="527" t="s">
        <v>1352</v>
      </c>
      <c r="B4" s="528" t="s">
        <v>1353</v>
      </c>
      <c r="C4" s="528" t="s">
        <v>1354</v>
      </c>
      <c r="D4" s="528" t="s">
        <v>1355</v>
      </c>
      <c r="E4" s="528" t="s">
        <v>1356</v>
      </c>
      <c r="F4" s="529"/>
    </row>
    <row r="5" spans="1:6" ht="26.4">
      <c r="A5" s="527" t="s">
        <v>1357</v>
      </c>
      <c r="B5" s="528" t="s">
        <v>1353</v>
      </c>
      <c r="C5" s="528" t="s">
        <v>1354</v>
      </c>
      <c r="D5" s="528" t="s">
        <v>1355</v>
      </c>
      <c r="E5" s="528" t="s">
        <v>1356</v>
      </c>
      <c r="F5" s="529"/>
    </row>
    <row r="6" spans="1:6" ht="27" thickBot="1">
      <c r="A6" s="668" t="s">
        <v>1358</v>
      </c>
      <c r="B6" s="669" t="s">
        <v>1359</v>
      </c>
      <c r="C6" s="669" t="s">
        <v>1360</v>
      </c>
      <c r="D6" s="531" t="s">
        <v>1361</v>
      </c>
      <c r="E6" s="669" t="s">
        <v>1362</v>
      </c>
      <c r="F6" s="670"/>
    </row>
    <row r="7" spans="1:6" ht="39.6">
      <c r="A7" s="668" t="s">
        <v>1363</v>
      </c>
      <c r="B7" s="669" t="s">
        <v>1359</v>
      </c>
      <c r="C7" s="669" t="s">
        <v>1364</v>
      </c>
      <c r="D7" s="669" t="s">
        <v>1361</v>
      </c>
      <c r="E7" s="669" t="s">
        <v>1365</v>
      </c>
      <c r="F7" s="670"/>
    </row>
    <row r="8" spans="1:6" ht="26.4">
      <c r="A8" s="527" t="s">
        <v>1366</v>
      </c>
      <c r="B8" s="528" t="s">
        <v>1367</v>
      </c>
      <c r="C8" s="528" t="s">
        <v>1368</v>
      </c>
      <c r="D8" s="528" t="s">
        <v>1355</v>
      </c>
      <c r="E8" s="528" t="s">
        <v>1362</v>
      </c>
      <c r="F8" s="529"/>
    </row>
    <row r="9" spans="1:6" ht="39.6">
      <c r="A9" s="527" t="s">
        <v>1369</v>
      </c>
      <c r="B9" s="528" t="s">
        <v>1367</v>
      </c>
      <c r="C9" s="528" t="s">
        <v>1368</v>
      </c>
      <c r="D9" s="528" t="s">
        <v>1355</v>
      </c>
      <c r="E9" s="528" t="s">
        <v>1362</v>
      </c>
      <c r="F9" s="529"/>
    </row>
    <row r="10" spans="1:6" ht="39.6">
      <c r="A10" s="527" t="s">
        <v>1370</v>
      </c>
      <c r="B10" s="528" t="s">
        <v>1371</v>
      </c>
      <c r="C10" s="528" t="s">
        <v>1372</v>
      </c>
      <c r="D10" s="528" t="s">
        <v>1373</v>
      </c>
      <c r="E10" s="528" t="s">
        <v>1362</v>
      </c>
      <c r="F10" s="529"/>
    </row>
    <row r="11" spans="1:6" ht="39.6">
      <c r="A11" s="527" t="s">
        <v>1374</v>
      </c>
      <c r="B11" s="528" t="s">
        <v>1375</v>
      </c>
      <c r="C11" s="528" t="s">
        <v>1376</v>
      </c>
      <c r="D11" s="528" t="s">
        <v>1373</v>
      </c>
      <c r="E11" s="528" t="s">
        <v>1362</v>
      </c>
      <c r="F11" s="529"/>
    </row>
    <row r="12" spans="1:6">
      <c r="A12" s="527"/>
      <c r="B12" s="528"/>
      <c r="C12" s="528"/>
      <c r="D12" s="528"/>
      <c r="E12" s="528"/>
      <c r="F12" s="529"/>
    </row>
    <row r="13" spans="1:6">
      <c r="A13" s="527"/>
      <c r="B13" s="528"/>
      <c r="C13" s="528"/>
      <c r="D13" s="528"/>
      <c r="E13" s="528"/>
      <c r="F13" s="529"/>
    </row>
    <row r="14" spans="1:6">
      <c r="A14" s="527"/>
      <c r="B14" s="528"/>
      <c r="C14" s="528"/>
      <c r="D14" s="528"/>
      <c r="E14" s="528"/>
      <c r="F14" s="529"/>
    </row>
    <row r="15" spans="1:6">
      <c r="A15" s="527"/>
      <c r="B15" s="528"/>
      <c r="C15" s="528"/>
      <c r="D15" s="528"/>
      <c r="E15" s="528"/>
      <c r="F15" s="529"/>
    </row>
    <row r="16" spans="1:6">
      <c r="A16" s="527"/>
      <c r="B16" s="528"/>
      <c r="C16" s="528"/>
      <c r="D16" s="528"/>
      <c r="E16" s="528"/>
      <c r="F16" s="529"/>
    </row>
    <row r="17" spans="1:6">
      <c r="A17" s="527"/>
      <c r="B17" s="528"/>
      <c r="C17" s="528"/>
      <c r="D17" s="528"/>
      <c r="E17" s="528"/>
      <c r="F17" s="529"/>
    </row>
    <row r="18" spans="1:6">
      <c r="A18" s="527"/>
      <c r="B18" s="528"/>
      <c r="C18" s="528"/>
      <c r="D18" s="528"/>
      <c r="E18" s="528"/>
      <c r="F18" s="529"/>
    </row>
    <row r="19" spans="1:6">
      <c r="A19" s="527"/>
      <c r="B19" s="528"/>
      <c r="C19" s="528"/>
      <c r="D19" s="528"/>
      <c r="E19" s="528"/>
      <c r="F19" s="529"/>
    </row>
    <row r="20" spans="1:6">
      <c r="A20" s="527"/>
      <c r="B20" s="528"/>
      <c r="C20" s="528"/>
      <c r="D20" s="528"/>
      <c r="E20" s="528"/>
      <c r="F20" s="529"/>
    </row>
    <row r="21" spans="1:6">
      <c r="A21" s="527"/>
      <c r="B21" s="528"/>
      <c r="C21" s="528"/>
      <c r="D21" s="528"/>
      <c r="E21" s="528"/>
      <c r="F21" s="529"/>
    </row>
    <row r="22" spans="1:6" ht="13.8" thickBot="1">
      <c r="A22" s="539"/>
      <c r="B22" s="531"/>
      <c r="C22" s="531"/>
      <c r="D22" s="531"/>
      <c r="E22" s="531"/>
      <c r="F22" s="532"/>
    </row>
    <row r="23" spans="1:6" ht="16.2" thickBot="1">
      <c r="A23" s="2172" t="s">
        <v>621</v>
      </c>
      <c r="B23" s="2173"/>
      <c r="C23" s="2173"/>
      <c r="D23" s="2173"/>
      <c r="E23" s="2173"/>
      <c r="F23" s="2174"/>
    </row>
    <row r="24" spans="1:6" ht="26.4">
      <c r="A24" s="543" t="s">
        <v>363</v>
      </c>
      <c r="B24" s="544" t="s">
        <v>364</v>
      </c>
      <c r="C24" s="544" t="s">
        <v>365</v>
      </c>
      <c r="D24" s="544" t="s">
        <v>366</v>
      </c>
      <c r="E24" s="544" t="s">
        <v>367</v>
      </c>
      <c r="F24" s="545" t="s">
        <v>293</v>
      </c>
    </row>
    <row r="25" spans="1:6" ht="27" thickBot="1">
      <c r="A25" s="668" t="s">
        <v>1358</v>
      </c>
      <c r="B25" s="669" t="s">
        <v>1359</v>
      </c>
      <c r="C25" s="669" t="s">
        <v>1360</v>
      </c>
      <c r="D25" s="531" t="s">
        <v>1361</v>
      </c>
      <c r="E25" s="669" t="s">
        <v>1362</v>
      </c>
      <c r="F25" s="670"/>
    </row>
    <row r="26" spans="1:6" ht="40.200000000000003" thickBot="1">
      <c r="A26" s="539" t="s">
        <v>1363</v>
      </c>
      <c r="B26" s="531" t="s">
        <v>1359</v>
      </c>
      <c r="C26" s="531" t="s">
        <v>1364</v>
      </c>
      <c r="D26" s="531" t="s">
        <v>1361</v>
      </c>
      <c r="E26" s="531" t="s">
        <v>1365</v>
      </c>
      <c r="F26" s="532"/>
    </row>
    <row r="27" spans="1:6" ht="53.4" thickBot="1">
      <c r="A27" s="539" t="s">
        <v>1377</v>
      </c>
      <c r="B27" s="531" t="s">
        <v>1367</v>
      </c>
      <c r="C27" s="531" t="s">
        <v>1378</v>
      </c>
      <c r="D27" s="531" t="s">
        <v>1379</v>
      </c>
      <c r="E27" s="531" t="s">
        <v>1380</v>
      </c>
      <c r="F27" s="532"/>
    </row>
    <row r="28" spans="1:6" ht="39.6">
      <c r="A28" s="527" t="s">
        <v>1374</v>
      </c>
      <c r="B28" s="528" t="s">
        <v>1375</v>
      </c>
      <c r="C28" s="528" t="s">
        <v>1376</v>
      </c>
      <c r="D28" s="528" t="s">
        <v>1373</v>
      </c>
      <c r="E28" s="528" t="s">
        <v>1362</v>
      </c>
      <c r="F28" s="529"/>
    </row>
    <row r="29" spans="1:6" ht="40.200000000000003" thickBot="1">
      <c r="A29" s="539" t="s">
        <v>1338</v>
      </c>
      <c r="B29" s="531" t="s">
        <v>1375</v>
      </c>
      <c r="C29" s="531" t="s">
        <v>1381</v>
      </c>
      <c r="D29" s="531" t="s">
        <v>1382</v>
      </c>
      <c r="E29" s="531" t="s">
        <v>1382</v>
      </c>
      <c r="F29" s="532"/>
    </row>
    <row r="30" spans="1:6">
      <c r="A30" s="527"/>
      <c r="B30" s="528"/>
      <c r="C30" s="528"/>
      <c r="D30" s="528"/>
      <c r="E30" s="528"/>
      <c r="F30" s="529"/>
    </row>
    <row r="31" spans="1:6">
      <c r="A31" s="527"/>
      <c r="B31" s="528"/>
      <c r="C31" s="528"/>
      <c r="D31" s="528"/>
      <c r="E31" s="528"/>
      <c r="F31" s="529"/>
    </row>
    <row r="32" spans="1:6">
      <c r="A32" s="527"/>
      <c r="B32" s="528"/>
      <c r="C32" s="528"/>
      <c r="D32" s="528"/>
      <c r="E32" s="528"/>
      <c r="F32" s="529"/>
    </row>
    <row r="33" spans="1:6">
      <c r="A33" s="527"/>
      <c r="B33" s="528"/>
      <c r="C33" s="528"/>
      <c r="D33" s="528"/>
      <c r="E33" s="528"/>
      <c r="F33" s="529"/>
    </row>
    <row r="34" spans="1:6">
      <c r="A34" s="527"/>
      <c r="B34" s="528"/>
      <c r="C34" s="528"/>
      <c r="D34" s="528"/>
      <c r="E34" s="528"/>
      <c r="F34" s="529"/>
    </row>
    <row r="35" spans="1:6">
      <c r="A35" s="527"/>
      <c r="B35" s="528"/>
      <c r="C35" s="528"/>
      <c r="D35" s="528"/>
      <c r="E35" s="528"/>
      <c r="F35" s="529"/>
    </row>
    <row r="36" spans="1:6">
      <c r="A36" s="527"/>
      <c r="B36" s="528"/>
      <c r="C36" s="528"/>
      <c r="D36" s="528"/>
      <c r="E36" s="528"/>
      <c r="F36" s="529"/>
    </row>
    <row r="37" spans="1:6">
      <c r="A37" s="527"/>
      <c r="B37" s="528"/>
      <c r="C37" s="528"/>
      <c r="D37" s="528"/>
      <c r="E37" s="528"/>
      <c r="F37" s="529"/>
    </row>
    <row r="38" spans="1:6">
      <c r="A38" s="527"/>
      <c r="B38" s="528"/>
      <c r="C38" s="528"/>
      <c r="D38" s="528"/>
      <c r="E38" s="528"/>
      <c r="F38" s="529"/>
    </row>
    <row r="39" spans="1:6">
      <c r="A39" s="527"/>
      <c r="B39" s="528"/>
      <c r="C39" s="528"/>
      <c r="D39" s="528"/>
      <c r="E39" s="528"/>
      <c r="F39" s="529"/>
    </row>
    <row r="40" spans="1:6">
      <c r="A40" s="527"/>
      <c r="B40" s="528"/>
      <c r="C40" s="528"/>
      <c r="D40" s="528"/>
      <c r="E40" s="528"/>
      <c r="F40" s="529"/>
    </row>
    <row r="41" spans="1:6">
      <c r="A41" s="527"/>
      <c r="B41" s="528"/>
      <c r="C41" s="528"/>
      <c r="D41" s="528"/>
      <c r="E41" s="528"/>
      <c r="F41" s="529"/>
    </row>
    <row r="42" spans="1:6">
      <c r="A42" s="527"/>
      <c r="B42" s="528"/>
      <c r="C42" s="528"/>
      <c r="D42" s="528"/>
      <c r="E42" s="528"/>
      <c r="F42" s="529"/>
    </row>
    <row r="43" spans="1:6" ht="13.8" thickBot="1">
      <c r="A43" s="539"/>
      <c r="B43" s="531"/>
      <c r="C43" s="531"/>
      <c r="D43" s="531"/>
      <c r="E43" s="531"/>
      <c r="F43" s="532"/>
    </row>
  </sheetData>
  <mergeCells count="3">
    <mergeCell ref="A1:F1"/>
    <mergeCell ref="A2:F2"/>
    <mergeCell ref="A23:F23"/>
  </mergeCells>
  <pageMargins left="0.25" right="0.25" top="0.75" bottom="0.75" header="0.3" footer="0.3"/>
  <pageSetup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>
  <sheetPr codeName="Sheet48"/>
  <dimension ref="A1:T29"/>
  <sheetViews>
    <sheetView showZeros="0" topLeftCell="A7" workbookViewId="0">
      <selection sqref="A1:XFD1048576"/>
    </sheetView>
  </sheetViews>
  <sheetFormatPr defaultColWidth="9.33203125" defaultRowHeight="13.2"/>
  <cols>
    <col min="1" max="15" width="8.109375" style="510" customWidth="1"/>
    <col min="16" max="17" width="6.33203125" style="510" customWidth="1"/>
    <col min="18" max="19" width="5.6640625" style="510" customWidth="1"/>
    <col min="20" max="20" width="5" style="510" customWidth="1"/>
    <col min="21" max="16384" width="9.33203125" style="510"/>
  </cols>
  <sheetData>
    <row r="1" spans="1:20" ht="36.75" customHeight="1" thickBot="1">
      <c r="A1" s="1886" t="s">
        <v>618</v>
      </c>
      <c r="B1" s="1886"/>
      <c r="C1" s="1886"/>
      <c r="D1" s="1886"/>
      <c r="E1" s="1886"/>
      <c r="F1" s="1886"/>
      <c r="G1" s="1886"/>
      <c r="H1" s="1886"/>
      <c r="I1" s="1886"/>
      <c r="J1" s="1886"/>
      <c r="K1" s="1886"/>
      <c r="L1" s="1886"/>
      <c r="M1" s="1886"/>
      <c r="N1" s="1886"/>
      <c r="O1" s="1886"/>
      <c r="P1" s="526"/>
      <c r="Q1" s="526"/>
      <c r="R1" s="526"/>
      <c r="S1" s="526"/>
      <c r="T1" s="526"/>
    </row>
    <row r="2" spans="1:20" ht="39.75" customHeight="1">
      <c r="A2" s="2184" t="s">
        <v>296</v>
      </c>
      <c r="B2" s="2185"/>
      <c r="C2" s="2185"/>
      <c r="D2" s="2185"/>
      <c r="E2" s="2185"/>
      <c r="F2" s="2185"/>
      <c r="G2" s="2185"/>
      <c r="H2" s="2185"/>
      <c r="I2" s="2180" t="s">
        <v>1343</v>
      </c>
      <c r="J2" s="2180"/>
      <c r="K2" s="2180"/>
      <c r="L2" s="2180"/>
      <c r="M2" s="2180"/>
      <c r="N2" s="2180"/>
      <c r="O2" s="2181"/>
      <c r="P2" s="2179"/>
      <c r="Q2" s="2179"/>
      <c r="R2" s="2177"/>
      <c r="S2" s="2178"/>
      <c r="T2" s="2179"/>
    </row>
    <row r="3" spans="1:20" ht="48" customHeight="1">
      <c r="A3" s="1885" t="s">
        <v>649</v>
      </c>
      <c r="B3" s="1848"/>
      <c r="C3" s="1848"/>
      <c r="D3" s="1848"/>
      <c r="E3" s="1848"/>
      <c r="F3" s="1848"/>
      <c r="G3" s="1848"/>
      <c r="H3" s="1848"/>
      <c r="I3" s="2182" t="s">
        <v>1343</v>
      </c>
      <c r="J3" s="2182"/>
      <c r="K3" s="2182"/>
      <c r="L3" s="2182"/>
      <c r="M3" s="2182"/>
      <c r="N3" s="2182"/>
      <c r="O3" s="2183"/>
      <c r="P3" s="2179"/>
      <c r="Q3" s="2179"/>
      <c r="R3" s="2177"/>
      <c r="S3" s="2178"/>
      <c r="T3" s="2179"/>
    </row>
    <row r="4" spans="1:20" ht="34.5" customHeight="1">
      <c r="A4" s="1885" t="s">
        <v>295</v>
      </c>
      <c r="B4" s="1848"/>
      <c r="C4" s="1848"/>
      <c r="D4" s="1848"/>
      <c r="E4" s="1848"/>
      <c r="F4" s="1848"/>
      <c r="G4" s="1848"/>
      <c r="H4" s="1848"/>
      <c r="I4" s="1859" t="s">
        <v>1344</v>
      </c>
      <c r="J4" s="1859"/>
      <c r="K4" s="1859"/>
      <c r="L4" s="1859"/>
      <c r="M4" s="1859"/>
      <c r="N4" s="1859"/>
      <c r="O4" s="2186"/>
      <c r="P4" s="525"/>
      <c r="Q4" s="525"/>
      <c r="R4" s="525"/>
      <c r="S4" s="525"/>
      <c r="T4" s="525"/>
    </row>
    <row r="5" spans="1:20" ht="65.25" customHeight="1">
      <c r="A5" s="2187" t="s">
        <v>294</v>
      </c>
      <c r="B5" s="2188"/>
      <c r="C5" s="2188"/>
      <c r="D5" s="2188"/>
      <c r="E5" s="2188"/>
      <c r="F5" s="2188"/>
      <c r="G5" s="2188"/>
      <c r="H5" s="2188"/>
      <c r="I5" s="2188"/>
      <c r="J5" s="2188"/>
      <c r="K5" s="2188"/>
      <c r="L5" s="2188"/>
      <c r="M5" s="2188"/>
      <c r="N5" s="2188"/>
      <c r="O5" s="2189"/>
      <c r="P5" s="525"/>
      <c r="Q5" s="525"/>
      <c r="R5" s="525"/>
      <c r="S5" s="525"/>
      <c r="T5" s="525"/>
    </row>
    <row r="6" spans="1:20" ht="85.5" customHeight="1">
      <c r="A6" s="2193" t="s">
        <v>1345</v>
      </c>
      <c r="B6" s="2194"/>
      <c r="C6" s="2194"/>
      <c r="D6" s="2194"/>
      <c r="E6" s="2194"/>
      <c r="F6" s="2194"/>
      <c r="G6" s="2194"/>
      <c r="H6" s="2194"/>
      <c r="I6" s="2194"/>
      <c r="J6" s="2194"/>
      <c r="K6" s="2194"/>
      <c r="L6" s="2194"/>
      <c r="M6" s="2194"/>
      <c r="N6" s="2194"/>
      <c r="O6" s="2195"/>
      <c r="P6" s="525"/>
      <c r="Q6" s="525"/>
      <c r="R6" s="525"/>
      <c r="S6" s="525"/>
      <c r="T6" s="525"/>
    </row>
    <row r="7" spans="1:20" ht="103.5" customHeight="1" thickBot="1">
      <c r="A7" s="2190" t="s">
        <v>293</v>
      </c>
      <c r="B7" s="2191"/>
      <c r="C7" s="2191"/>
      <c r="D7" s="2191"/>
      <c r="E7" s="2191"/>
      <c r="F7" s="2191"/>
      <c r="G7" s="2191"/>
      <c r="H7" s="2191"/>
      <c r="I7" s="2191"/>
      <c r="J7" s="2191"/>
      <c r="K7" s="2191"/>
      <c r="L7" s="2191"/>
      <c r="M7" s="2191"/>
      <c r="N7" s="2191"/>
      <c r="O7" s="2192"/>
      <c r="P7" s="525"/>
      <c r="Q7" s="525"/>
      <c r="R7" s="525"/>
      <c r="S7" s="525"/>
      <c r="T7" s="525"/>
    </row>
    <row r="8" spans="1:20" ht="11.25" customHeight="1">
      <c r="A8" s="524"/>
      <c r="B8" s="523"/>
      <c r="C8" s="523"/>
      <c r="D8" s="523"/>
      <c r="E8" s="523"/>
      <c r="F8" s="523"/>
      <c r="G8" s="523"/>
      <c r="H8" s="523"/>
      <c r="I8" s="523"/>
      <c r="J8" s="523"/>
      <c r="K8" s="523"/>
      <c r="L8" s="523"/>
      <c r="M8" s="523"/>
      <c r="N8" s="523"/>
      <c r="O8" s="523"/>
      <c r="P8" s="523"/>
      <c r="Q8" s="523"/>
      <c r="R8" s="523"/>
      <c r="S8" s="523"/>
      <c r="T8" s="523"/>
    </row>
    <row r="10" spans="1:20" ht="33" customHeight="1" thickBot="1">
      <c r="A10" s="1886" t="s">
        <v>610</v>
      </c>
      <c r="B10" s="1886"/>
      <c r="C10" s="1886"/>
      <c r="D10" s="1886"/>
      <c r="E10" s="1886"/>
      <c r="F10" s="1886"/>
      <c r="G10" s="1886"/>
      <c r="H10" s="1886"/>
      <c r="I10" s="1886"/>
      <c r="J10" s="1886"/>
      <c r="K10" s="1886"/>
      <c r="L10" s="1886"/>
      <c r="M10" s="1886"/>
      <c r="N10" s="1886"/>
      <c r="O10" s="1886"/>
    </row>
    <row r="11" spans="1:20" ht="32.25" customHeight="1">
      <c r="A11" s="2198" t="s">
        <v>292</v>
      </c>
      <c r="B11" s="2196"/>
      <c r="C11" s="2196"/>
      <c r="D11" s="2196"/>
      <c r="E11" s="2196"/>
      <c r="F11" s="2196" t="s">
        <v>291</v>
      </c>
      <c r="G11" s="2196"/>
      <c r="H11" s="2196"/>
      <c r="I11" s="2196"/>
      <c r="J11" s="2196"/>
      <c r="K11" s="2196" t="s">
        <v>290</v>
      </c>
      <c r="L11" s="2196"/>
      <c r="M11" s="2196"/>
      <c r="N11" s="2196"/>
      <c r="O11" s="2197"/>
    </row>
    <row r="12" spans="1:20" ht="54" customHeight="1">
      <c r="A12" s="2199" t="s">
        <v>1346</v>
      </c>
      <c r="B12" s="2200"/>
      <c r="C12" s="2200"/>
      <c r="D12" s="2200"/>
      <c r="E12" s="2201"/>
      <c r="F12" s="2202" t="s">
        <v>1347</v>
      </c>
      <c r="G12" s="2200"/>
      <c r="H12" s="2200"/>
      <c r="I12" s="2200"/>
      <c r="J12" s="2201"/>
      <c r="K12" s="2202" t="s">
        <v>1348</v>
      </c>
      <c r="L12" s="2200"/>
      <c r="M12" s="2200"/>
      <c r="N12" s="2200"/>
      <c r="O12" s="2203"/>
    </row>
    <row r="13" spans="1:20" ht="47.25" customHeight="1">
      <c r="A13" s="1905" t="s">
        <v>1349</v>
      </c>
      <c r="B13" s="1906"/>
      <c r="C13" s="1906"/>
      <c r="D13" s="1906"/>
      <c r="E13" s="1907"/>
      <c r="F13" s="2175" t="s">
        <v>1350</v>
      </c>
      <c r="G13" s="1906"/>
      <c r="H13" s="1906"/>
      <c r="I13" s="1906"/>
      <c r="J13" s="1907"/>
      <c r="K13" s="2175" t="s">
        <v>1351</v>
      </c>
      <c r="L13" s="1906"/>
      <c r="M13" s="1906"/>
      <c r="N13" s="1906"/>
      <c r="O13" s="2176"/>
    </row>
    <row r="14" spans="1:20" ht="32.25" customHeight="1">
      <c r="A14" s="1905"/>
      <c r="B14" s="1906"/>
      <c r="C14" s="1906"/>
      <c r="D14" s="1906"/>
      <c r="E14" s="1907"/>
      <c r="F14" s="2175"/>
      <c r="G14" s="1906"/>
      <c r="H14" s="1906"/>
      <c r="I14" s="1906"/>
      <c r="J14" s="1907"/>
      <c r="K14" s="2175"/>
      <c r="L14" s="1906"/>
      <c r="M14" s="1906"/>
      <c r="N14" s="1906"/>
      <c r="O14" s="2176"/>
    </row>
    <row r="15" spans="1:20" ht="32.25" customHeight="1">
      <c r="A15" s="1905"/>
      <c r="B15" s="1906"/>
      <c r="C15" s="1906"/>
      <c r="D15" s="1906"/>
      <c r="E15" s="1907"/>
      <c r="F15" s="2175"/>
      <c r="G15" s="1906"/>
      <c r="H15" s="1906"/>
      <c r="I15" s="1906"/>
      <c r="J15" s="1907"/>
      <c r="K15" s="2175"/>
      <c r="L15" s="1906"/>
      <c r="M15" s="1906"/>
      <c r="N15" s="1906"/>
      <c r="O15" s="2176"/>
    </row>
    <row r="16" spans="1:20" ht="32.25" customHeight="1">
      <c r="A16" s="1905"/>
      <c r="B16" s="1906"/>
      <c r="C16" s="1906"/>
      <c r="D16" s="1906"/>
      <c r="E16" s="1907"/>
      <c r="F16" s="2175"/>
      <c r="G16" s="1906"/>
      <c r="H16" s="1906"/>
      <c r="I16" s="1906"/>
      <c r="J16" s="1907"/>
      <c r="K16" s="2175"/>
      <c r="L16" s="1906"/>
      <c r="M16" s="1906"/>
      <c r="N16" s="1906"/>
      <c r="O16" s="2176"/>
    </row>
    <row r="17" spans="1:15" ht="32.25" customHeight="1">
      <c r="A17" s="1905"/>
      <c r="B17" s="1906"/>
      <c r="C17" s="1906"/>
      <c r="D17" s="1906"/>
      <c r="E17" s="1907"/>
      <c r="F17" s="2175"/>
      <c r="G17" s="1906"/>
      <c r="H17" s="1906"/>
      <c r="I17" s="1906"/>
      <c r="J17" s="1907"/>
      <c r="K17" s="2175"/>
      <c r="L17" s="1906"/>
      <c r="M17" s="1906"/>
      <c r="N17" s="1906"/>
      <c r="O17" s="2176"/>
    </row>
    <row r="18" spans="1:15" ht="32.25" customHeight="1">
      <c r="A18" s="1905"/>
      <c r="B18" s="1906"/>
      <c r="C18" s="1906"/>
      <c r="D18" s="1906"/>
      <c r="E18" s="1907"/>
      <c r="F18" s="2175"/>
      <c r="G18" s="1906"/>
      <c r="H18" s="1906"/>
      <c r="I18" s="1906"/>
      <c r="J18" s="1907"/>
      <c r="K18" s="2175"/>
      <c r="L18" s="1906"/>
      <c r="M18" s="1906"/>
      <c r="N18" s="1906"/>
      <c r="O18" s="2176"/>
    </row>
    <row r="19" spans="1:15" ht="32.25" customHeight="1">
      <c r="A19" s="1905"/>
      <c r="B19" s="1906"/>
      <c r="C19" s="1906"/>
      <c r="D19" s="1906"/>
      <c r="E19" s="1907"/>
      <c r="F19" s="2175"/>
      <c r="G19" s="1906"/>
      <c r="H19" s="1906"/>
      <c r="I19" s="1906"/>
      <c r="J19" s="1907"/>
      <c r="K19" s="2175"/>
      <c r="L19" s="1906"/>
      <c r="M19" s="1906"/>
      <c r="N19" s="1906"/>
      <c r="O19" s="2176"/>
    </row>
    <row r="20" spans="1:15" ht="32.25" customHeight="1">
      <c r="A20" s="1905"/>
      <c r="B20" s="1906"/>
      <c r="C20" s="1906"/>
      <c r="D20" s="1906"/>
      <c r="E20" s="1907"/>
      <c r="F20" s="2175"/>
      <c r="G20" s="1906"/>
      <c r="H20" s="1906"/>
      <c r="I20" s="1906"/>
      <c r="J20" s="1907"/>
      <c r="K20" s="2175"/>
      <c r="L20" s="1906"/>
      <c r="M20" s="1906"/>
      <c r="N20" s="1906"/>
      <c r="O20" s="2176"/>
    </row>
    <row r="21" spans="1:15" ht="32.25" customHeight="1">
      <c r="A21" s="1905"/>
      <c r="B21" s="1906"/>
      <c r="C21" s="1906"/>
      <c r="D21" s="1906"/>
      <c r="E21" s="1907"/>
      <c r="F21" s="2175"/>
      <c r="G21" s="1906"/>
      <c r="H21" s="1906"/>
      <c r="I21" s="1906"/>
      <c r="J21" s="1907"/>
      <c r="K21" s="2175"/>
      <c r="L21" s="1906"/>
      <c r="M21" s="1906"/>
      <c r="N21" s="1906"/>
      <c r="O21" s="2176"/>
    </row>
    <row r="22" spans="1:15" ht="32.25" customHeight="1">
      <c r="A22" s="1905"/>
      <c r="B22" s="1906"/>
      <c r="C22" s="1906"/>
      <c r="D22" s="1906"/>
      <c r="E22" s="1907"/>
      <c r="F22" s="2175"/>
      <c r="G22" s="1906"/>
      <c r="H22" s="1906"/>
      <c r="I22" s="1906"/>
      <c r="J22" s="1907"/>
      <c r="K22" s="2175"/>
      <c r="L22" s="1906"/>
      <c r="M22" s="1906"/>
      <c r="N22" s="1906"/>
      <c r="O22" s="2176"/>
    </row>
    <row r="23" spans="1:15" ht="32.25" customHeight="1">
      <c r="A23" s="1905"/>
      <c r="B23" s="1906"/>
      <c r="C23" s="1906"/>
      <c r="D23" s="1906"/>
      <c r="E23" s="1907"/>
      <c r="F23" s="2175"/>
      <c r="G23" s="1906"/>
      <c r="H23" s="1906"/>
      <c r="I23" s="1906"/>
      <c r="J23" s="1907"/>
      <c r="K23" s="2175"/>
      <c r="L23" s="1906"/>
      <c r="M23" s="1906"/>
      <c r="N23" s="1906"/>
      <c r="O23" s="2176"/>
    </row>
    <row r="24" spans="1:15" ht="32.25" customHeight="1">
      <c r="A24" s="1905"/>
      <c r="B24" s="1906"/>
      <c r="C24" s="1906"/>
      <c r="D24" s="1906"/>
      <c r="E24" s="1907"/>
      <c r="F24" s="2175"/>
      <c r="G24" s="1906"/>
      <c r="H24" s="1906"/>
      <c r="I24" s="1906"/>
      <c r="J24" s="1907"/>
      <c r="K24" s="2175"/>
      <c r="L24" s="1906"/>
      <c r="M24" s="1906"/>
      <c r="N24" s="1906"/>
      <c r="O24" s="2176"/>
    </row>
    <row r="25" spans="1:15" ht="32.25" customHeight="1">
      <c r="A25" s="1905"/>
      <c r="B25" s="1906"/>
      <c r="C25" s="1906"/>
      <c r="D25" s="1906"/>
      <c r="E25" s="1907"/>
      <c r="F25" s="2175"/>
      <c r="G25" s="1906"/>
      <c r="H25" s="1906"/>
      <c r="I25" s="1906"/>
      <c r="J25" s="1907"/>
      <c r="K25" s="2175"/>
      <c r="L25" s="1906"/>
      <c r="M25" s="1906"/>
      <c r="N25" s="1906"/>
      <c r="O25" s="2176"/>
    </row>
    <row r="26" spans="1:15" ht="32.25" customHeight="1">
      <c r="A26" s="1905"/>
      <c r="B26" s="1906"/>
      <c r="C26" s="1906"/>
      <c r="D26" s="1906"/>
      <c r="E26" s="1907"/>
      <c r="F26" s="2175"/>
      <c r="G26" s="1906"/>
      <c r="H26" s="1906"/>
      <c r="I26" s="1906"/>
      <c r="J26" s="1907"/>
      <c r="K26" s="2175"/>
      <c r="L26" s="1906"/>
      <c r="M26" s="1906"/>
      <c r="N26" s="1906"/>
      <c r="O26" s="2176"/>
    </row>
    <row r="27" spans="1:15" ht="32.25" customHeight="1">
      <c r="A27" s="1905"/>
      <c r="B27" s="1906"/>
      <c r="C27" s="1906"/>
      <c r="D27" s="1906"/>
      <c r="E27" s="1907"/>
      <c r="F27" s="2175"/>
      <c r="G27" s="1906"/>
      <c r="H27" s="1906"/>
      <c r="I27" s="1906"/>
      <c r="J27" s="1907"/>
      <c r="K27" s="2175"/>
      <c r="L27" s="1906"/>
      <c r="M27" s="1906"/>
      <c r="N27" s="1906"/>
      <c r="O27" s="2176"/>
    </row>
    <row r="28" spans="1:15" ht="32.25" customHeight="1">
      <c r="A28" s="1905"/>
      <c r="B28" s="1906"/>
      <c r="C28" s="1906"/>
      <c r="D28" s="1906"/>
      <c r="E28" s="1907"/>
      <c r="F28" s="2175"/>
      <c r="G28" s="1906"/>
      <c r="H28" s="1906"/>
      <c r="I28" s="1906"/>
      <c r="J28" s="1907"/>
      <c r="K28" s="2175"/>
      <c r="L28" s="1906"/>
      <c r="M28" s="1906"/>
      <c r="N28" s="1906"/>
      <c r="O28" s="2176"/>
    </row>
    <row r="29" spans="1:15" ht="32.25" customHeight="1" thickBot="1">
      <c r="A29" s="2204"/>
      <c r="B29" s="2205"/>
      <c r="C29" s="2205"/>
      <c r="D29" s="2205"/>
      <c r="E29" s="2206"/>
      <c r="F29" s="2207"/>
      <c r="G29" s="2205"/>
      <c r="H29" s="2205"/>
      <c r="I29" s="2205"/>
      <c r="J29" s="2206"/>
      <c r="K29" s="2207"/>
      <c r="L29" s="2205"/>
      <c r="M29" s="2205"/>
      <c r="N29" s="2205"/>
      <c r="O29" s="2208"/>
    </row>
  </sheetData>
  <mergeCells count="73">
    <mergeCell ref="A29:E29"/>
    <mergeCell ref="F29:J29"/>
    <mergeCell ref="K29:O29"/>
    <mergeCell ref="A19:E19"/>
    <mergeCell ref="F19:J19"/>
    <mergeCell ref="K19:O19"/>
    <mergeCell ref="A27:E27"/>
    <mergeCell ref="F27:J27"/>
    <mergeCell ref="K27:O27"/>
    <mergeCell ref="A28:E28"/>
    <mergeCell ref="F28:J28"/>
    <mergeCell ref="K28:O28"/>
    <mergeCell ref="A25:E25"/>
    <mergeCell ref="F25:J25"/>
    <mergeCell ref="K25:O25"/>
    <mergeCell ref="A26:E26"/>
    <mergeCell ref="F26:J26"/>
    <mergeCell ref="K26:O26"/>
    <mergeCell ref="A23:E23"/>
    <mergeCell ref="F23:J23"/>
    <mergeCell ref="K23:O23"/>
    <mergeCell ref="A24:E24"/>
    <mergeCell ref="F24:J24"/>
    <mergeCell ref="K24:O24"/>
    <mergeCell ref="F12:J12"/>
    <mergeCell ref="K12:O12"/>
    <mergeCell ref="A13:E13"/>
    <mergeCell ref="K14:O14"/>
    <mergeCell ref="A22:E22"/>
    <mergeCell ref="F22:J22"/>
    <mergeCell ref="K22:O22"/>
    <mergeCell ref="K16:O16"/>
    <mergeCell ref="A17:E17"/>
    <mergeCell ref="F17:J17"/>
    <mergeCell ref="K17:O17"/>
    <mergeCell ref="A18:E18"/>
    <mergeCell ref="F18:J18"/>
    <mergeCell ref="K18:O18"/>
    <mergeCell ref="A21:E21"/>
    <mergeCell ref="F21:J21"/>
    <mergeCell ref="A4:H4"/>
    <mergeCell ref="P2:P3"/>
    <mergeCell ref="Q2:Q3"/>
    <mergeCell ref="I4:O4"/>
    <mergeCell ref="A14:E14"/>
    <mergeCell ref="F14:J14"/>
    <mergeCell ref="F13:J13"/>
    <mergeCell ref="K13:O13"/>
    <mergeCell ref="A5:O5"/>
    <mergeCell ref="A7:O7"/>
    <mergeCell ref="A6:O6"/>
    <mergeCell ref="F11:J11"/>
    <mergeCell ref="K11:O11"/>
    <mergeCell ref="A11:E11"/>
    <mergeCell ref="A10:O10"/>
    <mergeCell ref="A12:E12"/>
    <mergeCell ref="R2:R3"/>
    <mergeCell ref="S2:S3"/>
    <mergeCell ref="T2:T3"/>
    <mergeCell ref="A1:O1"/>
    <mergeCell ref="I2:O2"/>
    <mergeCell ref="I3:O3"/>
    <mergeCell ref="A2:H2"/>
    <mergeCell ref="A3:H3"/>
    <mergeCell ref="K21:O21"/>
    <mergeCell ref="K15:O15"/>
    <mergeCell ref="A16:E16"/>
    <mergeCell ref="F16:J16"/>
    <mergeCell ref="A20:E20"/>
    <mergeCell ref="F20:J20"/>
    <mergeCell ref="K20:O20"/>
    <mergeCell ref="A15:E15"/>
    <mergeCell ref="F15:J15"/>
  </mergeCells>
  <pageMargins left="0.31" right="0.35" top="0.28000000000000003" bottom="0.24" header="0.2" footer="0.19"/>
  <pageSetup paperSize="9" scale="71" orientation="portrait" r:id="rId1"/>
  <headerFooter alignWithMargins="0">
    <oddFooter>&amp;C5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>
  <dimension ref="A1:G10"/>
  <sheetViews>
    <sheetView workbookViewId="0">
      <selection activeCell="H18" sqref="H18"/>
    </sheetView>
  </sheetViews>
  <sheetFormatPr defaultRowHeight="13.2"/>
  <cols>
    <col min="1" max="1" width="19.109375" bestFit="1" customWidth="1"/>
    <col min="2" max="2" width="16.109375" bestFit="1" customWidth="1"/>
    <col min="3" max="4" width="16.44140625" bestFit="1" customWidth="1"/>
    <col min="5" max="5" width="11.44140625" bestFit="1" customWidth="1"/>
    <col min="6" max="7" width="14.33203125" bestFit="1" customWidth="1"/>
  </cols>
  <sheetData>
    <row r="1" spans="1:7" ht="16.2" thickBot="1">
      <c r="A1" s="2209" t="s">
        <v>659</v>
      </c>
      <c r="B1" s="2209"/>
      <c r="C1" s="2209"/>
      <c r="D1" s="2209"/>
      <c r="E1" s="2209"/>
      <c r="F1" s="2209"/>
      <c r="G1" s="2209"/>
    </row>
    <row r="2" spans="1:7" ht="60">
      <c r="A2" s="633" t="s">
        <v>652</v>
      </c>
      <c r="B2" s="634" t="s">
        <v>653</v>
      </c>
      <c r="C2" s="634" t="s">
        <v>654</v>
      </c>
      <c r="D2" s="634" t="s">
        <v>655</v>
      </c>
      <c r="E2" s="634" t="s">
        <v>656</v>
      </c>
      <c r="F2" s="635" t="s">
        <v>657</v>
      </c>
      <c r="G2" s="636" t="s">
        <v>658</v>
      </c>
    </row>
    <row r="3" spans="1:7" ht="79.2">
      <c r="A3" s="527" t="s">
        <v>1338</v>
      </c>
      <c r="B3" s="528" t="s">
        <v>1339</v>
      </c>
      <c r="C3" s="528">
        <v>50</v>
      </c>
      <c r="D3" s="528">
        <v>650</v>
      </c>
      <c r="E3" s="528" t="s">
        <v>1340</v>
      </c>
      <c r="F3" s="631" t="s">
        <v>1341</v>
      </c>
      <c r="G3" s="529" t="s">
        <v>1342</v>
      </c>
    </row>
    <row r="4" spans="1:7">
      <c r="A4" s="527"/>
      <c r="B4" s="528"/>
      <c r="C4" s="528"/>
      <c r="D4" s="528"/>
      <c r="E4" s="528"/>
      <c r="F4" s="631"/>
      <c r="G4" s="529"/>
    </row>
    <row r="5" spans="1:7">
      <c r="A5" s="527"/>
      <c r="B5" s="528"/>
      <c r="C5" s="528"/>
      <c r="D5" s="528"/>
      <c r="E5" s="528"/>
      <c r="F5" s="631"/>
      <c r="G5" s="529"/>
    </row>
    <row r="6" spans="1:7">
      <c r="A6" s="527"/>
      <c r="B6" s="528"/>
      <c r="C6" s="528"/>
      <c r="D6" s="528"/>
      <c r="E6" s="528"/>
      <c r="F6" s="631"/>
      <c r="G6" s="529"/>
    </row>
    <row r="7" spans="1:7">
      <c r="A7" s="527"/>
      <c r="B7" s="528"/>
      <c r="C7" s="528"/>
      <c r="D7" s="528"/>
      <c r="E7" s="528"/>
      <c r="F7" s="631"/>
      <c r="G7" s="529"/>
    </row>
    <row r="8" spans="1:7">
      <c r="A8" s="527"/>
      <c r="B8" s="528"/>
      <c r="C8" s="528"/>
      <c r="D8" s="528"/>
      <c r="E8" s="528"/>
      <c r="F8" s="631"/>
      <c r="G8" s="529"/>
    </row>
    <row r="9" spans="1:7">
      <c r="A9" s="527"/>
      <c r="B9" s="528"/>
      <c r="C9" s="528"/>
      <c r="D9" s="528"/>
      <c r="E9" s="528"/>
      <c r="F9" s="631"/>
      <c r="G9" s="529"/>
    </row>
    <row r="10" spans="1:7" ht="13.8" thickBot="1">
      <c r="A10" s="539"/>
      <c r="B10" s="531"/>
      <c r="C10" s="531"/>
      <c r="D10" s="531"/>
      <c r="E10" s="531"/>
      <c r="F10" s="632"/>
      <c r="G10" s="532"/>
    </row>
  </sheetData>
  <mergeCells count="1">
    <mergeCell ref="A1:G1"/>
  </mergeCells>
  <pageMargins left="0.25" right="0.25" top="0.75" bottom="0.75" header="0.3" footer="0.3"/>
  <pageSetup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>
  <sheetPr codeName="Sheet49"/>
  <dimension ref="A1:K46"/>
  <sheetViews>
    <sheetView workbookViewId="0">
      <selection activeCell="A2" sqref="A2:K2"/>
    </sheetView>
  </sheetViews>
  <sheetFormatPr defaultRowHeight="13.2"/>
  <cols>
    <col min="1" max="11" width="9.77734375" customWidth="1"/>
  </cols>
  <sheetData>
    <row r="1" spans="1:11" ht="16.2" thickBot="1">
      <c r="A1" s="2209" t="s">
        <v>651</v>
      </c>
      <c r="B1" s="2209"/>
      <c r="C1" s="2209"/>
      <c r="D1" s="2209"/>
      <c r="E1" s="2209"/>
      <c r="F1" s="2209"/>
      <c r="G1" s="2209"/>
      <c r="H1" s="2209"/>
      <c r="I1" s="2209"/>
      <c r="J1" s="2209"/>
      <c r="K1" s="2209"/>
    </row>
    <row r="2" spans="1:11">
      <c r="A2" s="2213"/>
      <c r="B2" s="2214"/>
      <c r="C2" s="2214"/>
      <c r="D2" s="2214"/>
      <c r="E2" s="2214"/>
      <c r="F2" s="2214"/>
      <c r="G2" s="2214"/>
      <c r="H2" s="2214"/>
      <c r="I2" s="2214"/>
      <c r="J2" s="2214"/>
      <c r="K2" s="2215"/>
    </row>
    <row r="3" spans="1:11">
      <c r="A3" s="2210"/>
      <c r="B3" s="2211"/>
      <c r="C3" s="2211"/>
      <c r="D3" s="2211"/>
      <c r="E3" s="2211"/>
      <c r="F3" s="2211"/>
      <c r="G3" s="2211"/>
      <c r="H3" s="2211"/>
      <c r="I3" s="2211"/>
      <c r="J3" s="2211"/>
      <c r="K3" s="2212"/>
    </row>
    <row r="4" spans="1:11">
      <c r="A4" s="2210"/>
      <c r="B4" s="2211"/>
      <c r="C4" s="2211"/>
      <c r="D4" s="2211"/>
      <c r="E4" s="2211"/>
      <c r="F4" s="2211"/>
      <c r="G4" s="2211"/>
      <c r="H4" s="2211"/>
      <c r="I4" s="2211"/>
      <c r="J4" s="2211"/>
      <c r="K4" s="2212"/>
    </row>
    <row r="5" spans="1:11">
      <c r="A5" s="2210"/>
      <c r="B5" s="2211"/>
      <c r="C5" s="2211"/>
      <c r="D5" s="2211"/>
      <c r="E5" s="2211"/>
      <c r="F5" s="2211"/>
      <c r="G5" s="2211"/>
      <c r="H5" s="2211"/>
      <c r="I5" s="2211"/>
      <c r="J5" s="2211"/>
      <c r="K5" s="2212"/>
    </row>
    <row r="6" spans="1:11">
      <c r="A6" s="2210"/>
      <c r="B6" s="2211"/>
      <c r="C6" s="2211"/>
      <c r="D6" s="2211"/>
      <c r="E6" s="2211"/>
      <c r="F6" s="2211"/>
      <c r="G6" s="2211"/>
      <c r="H6" s="2211"/>
      <c r="I6" s="2211"/>
      <c r="J6" s="2211"/>
      <c r="K6" s="2212"/>
    </row>
    <row r="7" spans="1:11">
      <c r="A7" s="2210"/>
      <c r="B7" s="2211"/>
      <c r="C7" s="2211"/>
      <c r="D7" s="2211"/>
      <c r="E7" s="2211"/>
      <c r="F7" s="2211"/>
      <c r="G7" s="2211"/>
      <c r="H7" s="2211"/>
      <c r="I7" s="2211"/>
      <c r="J7" s="2211"/>
      <c r="K7" s="2212"/>
    </row>
    <row r="8" spans="1:11">
      <c r="A8" s="2210"/>
      <c r="B8" s="2211"/>
      <c r="C8" s="2211"/>
      <c r="D8" s="2211"/>
      <c r="E8" s="2211"/>
      <c r="F8" s="2211"/>
      <c r="G8" s="2211"/>
      <c r="H8" s="2211"/>
      <c r="I8" s="2211"/>
      <c r="J8" s="2211"/>
      <c r="K8" s="2212"/>
    </row>
    <row r="9" spans="1:11">
      <c r="A9" s="2210"/>
      <c r="B9" s="2211"/>
      <c r="C9" s="2211"/>
      <c r="D9" s="2211"/>
      <c r="E9" s="2211"/>
      <c r="F9" s="2211"/>
      <c r="G9" s="2211"/>
      <c r="H9" s="2211"/>
      <c r="I9" s="2211"/>
      <c r="J9" s="2211"/>
      <c r="K9" s="2212"/>
    </row>
    <row r="10" spans="1:11">
      <c r="A10" s="2210"/>
      <c r="B10" s="2211"/>
      <c r="C10" s="2211"/>
      <c r="D10" s="2211"/>
      <c r="E10" s="2211"/>
      <c r="F10" s="2211"/>
      <c r="G10" s="2211"/>
      <c r="H10" s="2211"/>
      <c r="I10" s="2211"/>
      <c r="J10" s="2211"/>
      <c r="K10" s="2212"/>
    </row>
    <row r="11" spans="1:11">
      <c r="A11" s="2210"/>
      <c r="B11" s="2211"/>
      <c r="C11" s="2211"/>
      <c r="D11" s="2211"/>
      <c r="E11" s="2211"/>
      <c r="F11" s="2211"/>
      <c r="G11" s="2211"/>
      <c r="H11" s="2211"/>
      <c r="I11" s="2211"/>
      <c r="J11" s="2211"/>
      <c r="K11" s="2212"/>
    </row>
    <row r="12" spans="1:11">
      <c r="A12" s="2210"/>
      <c r="B12" s="2211"/>
      <c r="C12" s="2211"/>
      <c r="D12" s="2211"/>
      <c r="E12" s="2211"/>
      <c r="F12" s="2211"/>
      <c r="G12" s="2211"/>
      <c r="H12" s="2211"/>
      <c r="I12" s="2211"/>
      <c r="J12" s="2211"/>
      <c r="K12" s="2212"/>
    </row>
    <row r="13" spans="1:11">
      <c r="A13" s="2210"/>
      <c r="B13" s="2211"/>
      <c r="C13" s="2211"/>
      <c r="D13" s="2211"/>
      <c r="E13" s="2211"/>
      <c r="F13" s="2211"/>
      <c r="G13" s="2211"/>
      <c r="H13" s="2211"/>
      <c r="I13" s="2211"/>
      <c r="J13" s="2211"/>
      <c r="K13" s="2212"/>
    </row>
    <row r="14" spans="1:11">
      <c r="A14" s="2210"/>
      <c r="B14" s="2211"/>
      <c r="C14" s="2211"/>
      <c r="D14" s="2211"/>
      <c r="E14" s="2211"/>
      <c r="F14" s="2211"/>
      <c r="G14" s="2211"/>
      <c r="H14" s="2211"/>
      <c r="I14" s="2211"/>
      <c r="J14" s="2211"/>
      <c r="K14" s="2212"/>
    </row>
    <row r="15" spans="1:11">
      <c r="A15" s="2210"/>
      <c r="B15" s="2211"/>
      <c r="C15" s="2211"/>
      <c r="D15" s="2211"/>
      <c r="E15" s="2211"/>
      <c r="F15" s="2211"/>
      <c r="G15" s="2211"/>
      <c r="H15" s="2211"/>
      <c r="I15" s="2211"/>
      <c r="J15" s="2211"/>
      <c r="K15" s="2212"/>
    </row>
    <row r="16" spans="1:11">
      <c r="A16" s="2210"/>
      <c r="B16" s="2211"/>
      <c r="C16" s="2211"/>
      <c r="D16" s="2211"/>
      <c r="E16" s="2211"/>
      <c r="F16" s="2211"/>
      <c r="G16" s="2211"/>
      <c r="H16" s="2211"/>
      <c r="I16" s="2211"/>
      <c r="J16" s="2211"/>
      <c r="K16" s="2212"/>
    </row>
    <row r="17" spans="1:11">
      <c r="A17" s="2210"/>
      <c r="B17" s="2211"/>
      <c r="C17" s="2211"/>
      <c r="D17" s="2211"/>
      <c r="E17" s="2211"/>
      <c r="F17" s="2211"/>
      <c r="G17" s="2211"/>
      <c r="H17" s="2211"/>
      <c r="I17" s="2211"/>
      <c r="J17" s="2211"/>
      <c r="K17" s="2212"/>
    </row>
    <row r="18" spans="1:11">
      <c r="A18" s="2210"/>
      <c r="B18" s="2211"/>
      <c r="C18" s="2211"/>
      <c r="D18" s="2211"/>
      <c r="E18" s="2211"/>
      <c r="F18" s="2211"/>
      <c r="G18" s="2211"/>
      <c r="H18" s="2211"/>
      <c r="I18" s="2211"/>
      <c r="J18" s="2211"/>
      <c r="K18" s="2212"/>
    </row>
    <row r="19" spans="1:11">
      <c r="A19" s="2210"/>
      <c r="B19" s="2211"/>
      <c r="C19" s="2211"/>
      <c r="D19" s="2211"/>
      <c r="E19" s="2211"/>
      <c r="F19" s="2211"/>
      <c r="G19" s="2211"/>
      <c r="H19" s="2211"/>
      <c r="I19" s="2211"/>
      <c r="J19" s="2211"/>
      <c r="K19" s="2212"/>
    </row>
    <row r="20" spans="1:11">
      <c r="A20" s="2210"/>
      <c r="B20" s="2211"/>
      <c r="C20" s="2211"/>
      <c r="D20" s="2211"/>
      <c r="E20" s="2211"/>
      <c r="F20" s="2211"/>
      <c r="G20" s="2211"/>
      <c r="H20" s="2211"/>
      <c r="I20" s="2211"/>
      <c r="J20" s="2211"/>
      <c r="K20" s="2212"/>
    </row>
    <row r="21" spans="1:11">
      <c r="A21" s="2210"/>
      <c r="B21" s="2211"/>
      <c r="C21" s="2211"/>
      <c r="D21" s="2211"/>
      <c r="E21" s="2211"/>
      <c r="F21" s="2211"/>
      <c r="G21" s="2211"/>
      <c r="H21" s="2211"/>
      <c r="I21" s="2211"/>
      <c r="J21" s="2211"/>
      <c r="K21" s="2212"/>
    </row>
    <row r="22" spans="1:11">
      <c r="A22" s="2210"/>
      <c r="B22" s="2211"/>
      <c r="C22" s="2211"/>
      <c r="D22" s="2211"/>
      <c r="E22" s="2211"/>
      <c r="F22" s="2211"/>
      <c r="G22" s="2211"/>
      <c r="H22" s="2211"/>
      <c r="I22" s="2211"/>
      <c r="J22" s="2211"/>
      <c r="K22" s="2212"/>
    </row>
    <row r="23" spans="1:11">
      <c r="A23" s="2210"/>
      <c r="B23" s="2211"/>
      <c r="C23" s="2211"/>
      <c r="D23" s="2211"/>
      <c r="E23" s="2211"/>
      <c r="F23" s="2211"/>
      <c r="G23" s="2211"/>
      <c r="H23" s="2211"/>
      <c r="I23" s="2211"/>
      <c r="J23" s="2211"/>
      <c r="K23" s="2212"/>
    </row>
    <row r="24" spans="1:11">
      <c r="A24" s="2210"/>
      <c r="B24" s="2211"/>
      <c r="C24" s="2211"/>
      <c r="D24" s="2211"/>
      <c r="E24" s="2211"/>
      <c r="F24" s="2211"/>
      <c r="G24" s="2211"/>
      <c r="H24" s="2211"/>
      <c r="I24" s="2211"/>
      <c r="J24" s="2211"/>
      <c r="K24" s="2212"/>
    </row>
    <row r="25" spans="1:11">
      <c r="A25" s="2210"/>
      <c r="B25" s="2211"/>
      <c r="C25" s="2211"/>
      <c r="D25" s="2211"/>
      <c r="E25" s="2211"/>
      <c r="F25" s="2211"/>
      <c r="G25" s="2211"/>
      <c r="H25" s="2211"/>
      <c r="I25" s="2211"/>
      <c r="J25" s="2211"/>
      <c r="K25" s="2212"/>
    </row>
    <row r="26" spans="1:11">
      <c r="A26" s="2210"/>
      <c r="B26" s="2211"/>
      <c r="C26" s="2211"/>
      <c r="D26" s="2211"/>
      <c r="E26" s="2211"/>
      <c r="F26" s="2211"/>
      <c r="G26" s="2211"/>
      <c r="H26" s="2211"/>
      <c r="I26" s="2211"/>
      <c r="J26" s="2211"/>
      <c r="K26" s="2212"/>
    </row>
    <row r="27" spans="1:11">
      <c r="A27" s="2210"/>
      <c r="B27" s="2211"/>
      <c r="C27" s="2211"/>
      <c r="D27" s="2211"/>
      <c r="E27" s="2211"/>
      <c r="F27" s="2211"/>
      <c r="G27" s="2211"/>
      <c r="H27" s="2211"/>
      <c r="I27" s="2211"/>
      <c r="J27" s="2211"/>
      <c r="K27" s="2212"/>
    </row>
    <row r="28" spans="1:11">
      <c r="A28" s="2210"/>
      <c r="B28" s="2211"/>
      <c r="C28" s="2211"/>
      <c r="D28" s="2211"/>
      <c r="E28" s="2211"/>
      <c r="F28" s="2211"/>
      <c r="G28" s="2211"/>
      <c r="H28" s="2211"/>
      <c r="I28" s="2211"/>
      <c r="J28" s="2211"/>
      <c r="K28" s="2212"/>
    </row>
    <row r="29" spans="1:11">
      <c r="A29" s="2210"/>
      <c r="B29" s="2211"/>
      <c r="C29" s="2211"/>
      <c r="D29" s="2211"/>
      <c r="E29" s="2211"/>
      <c r="F29" s="2211"/>
      <c r="G29" s="2211"/>
      <c r="H29" s="2211"/>
      <c r="I29" s="2211"/>
      <c r="J29" s="2211"/>
      <c r="K29" s="2212"/>
    </row>
    <row r="30" spans="1:11">
      <c r="A30" s="2210"/>
      <c r="B30" s="2211"/>
      <c r="C30" s="2211"/>
      <c r="D30" s="2211"/>
      <c r="E30" s="2211"/>
      <c r="F30" s="2211"/>
      <c r="G30" s="2211"/>
      <c r="H30" s="2211"/>
      <c r="I30" s="2211"/>
      <c r="J30" s="2211"/>
      <c r="K30" s="2212"/>
    </row>
    <row r="31" spans="1:11">
      <c r="A31" s="2210"/>
      <c r="B31" s="2211"/>
      <c r="C31" s="2211"/>
      <c r="D31" s="2211"/>
      <c r="E31" s="2211"/>
      <c r="F31" s="2211"/>
      <c r="G31" s="2211"/>
      <c r="H31" s="2211"/>
      <c r="I31" s="2211"/>
      <c r="J31" s="2211"/>
      <c r="K31" s="2212"/>
    </row>
    <row r="32" spans="1:11">
      <c r="A32" s="2210"/>
      <c r="B32" s="2211"/>
      <c r="C32" s="2211"/>
      <c r="D32" s="2211"/>
      <c r="E32" s="2211"/>
      <c r="F32" s="2211"/>
      <c r="G32" s="2211"/>
      <c r="H32" s="2211"/>
      <c r="I32" s="2211"/>
      <c r="J32" s="2211"/>
      <c r="K32" s="2212"/>
    </row>
    <row r="33" spans="1:11">
      <c r="A33" s="2210"/>
      <c r="B33" s="2211"/>
      <c r="C33" s="2211"/>
      <c r="D33" s="2211"/>
      <c r="E33" s="2211"/>
      <c r="F33" s="2211"/>
      <c r="G33" s="2211"/>
      <c r="H33" s="2211"/>
      <c r="I33" s="2211"/>
      <c r="J33" s="2211"/>
      <c r="K33" s="2212"/>
    </row>
    <row r="34" spans="1:11">
      <c r="A34" s="2210"/>
      <c r="B34" s="2211"/>
      <c r="C34" s="2211"/>
      <c r="D34" s="2211"/>
      <c r="E34" s="2211"/>
      <c r="F34" s="2211"/>
      <c r="G34" s="2211"/>
      <c r="H34" s="2211"/>
      <c r="I34" s="2211"/>
      <c r="J34" s="2211"/>
      <c r="K34" s="2212"/>
    </row>
    <row r="35" spans="1:11">
      <c r="A35" s="2210"/>
      <c r="B35" s="2211"/>
      <c r="C35" s="2211"/>
      <c r="D35" s="2211"/>
      <c r="E35" s="2211"/>
      <c r="F35" s="2211"/>
      <c r="G35" s="2211"/>
      <c r="H35" s="2211"/>
      <c r="I35" s="2211"/>
      <c r="J35" s="2211"/>
      <c r="K35" s="2212"/>
    </row>
    <row r="36" spans="1:11">
      <c r="A36" s="2210"/>
      <c r="B36" s="2211"/>
      <c r="C36" s="2211"/>
      <c r="D36" s="2211"/>
      <c r="E36" s="2211"/>
      <c r="F36" s="2211"/>
      <c r="G36" s="2211"/>
      <c r="H36" s="2211"/>
      <c r="I36" s="2211"/>
      <c r="J36" s="2211"/>
      <c r="K36" s="2212"/>
    </row>
    <row r="37" spans="1:11">
      <c r="A37" s="2210"/>
      <c r="B37" s="2211"/>
      <c r="C37" s="2211"/>
      <c r="D37" s="2211"/>
      <c r="E37" s="2211"/>
      <c r="F37" s="2211"/>
      <c r="G37" s="2211"/>
      <c r="H37" s="2211"/>
      <c r="I37" s="2211"/>
      <c r="J37" s="2211"/>
      <c r="K37" s="2212"/>
    </row>
    <row r="38" spans="1:11">
      <c r="A38" s="2210"/>
      <c r="B38" s="2211"/>
      <c r="C38" s="2211"/>
      <c r="D38" s="2211"/>
      <c r="E38" s="2211"/>
      <c r="F38" s="2211"/>
      <c r="G38" s="2211"/>
      <c r="H38" s="2211"/>
      <c r="I38" s="2211"/>
      <c r="J38" s="2211"/>
      <c r="K38" s="2212"/>
    </row>
    <row r="39" spans="1:11">
      <c r="A39" s="2210"/>
      <c r="B39" s="2211"/>
      <c r="C39" s="2211"/>
      <c r="D39" s="2211"/>
      <c r="E39" s="2211"/>
      <c r="F39" s="2211"/>
      <c r="G39" s="2211"/>
      <c r="H39" s="2211"/>
      <c r="I39" s="2211"/>
      <c r="J39" s="2211"/>
      <c r="K39" s="2212"/>
    </row>
    <row r="40" spans="1:11">
      <c r="A40" s="2210"/>
      <c r="B40" s="2211"/>
      <c r="C40" s="2211"/>
      <c r="D40" s="2211"/>
      <c r="E40" s="2211"/>
      <c r="F40" s="2211"/>
      <c r="G40" s="2211"/>
      <c r="H40" s="2211"/>
      <c r="I40" s="2211"/>
      <c r="J40" s="2211"/>
      <c r="K40" s="2212"/>
    </row>
    <row r="41" spans="1:11">
      <c r="A41" s="2210"/>
      <c r="B41" s="2211"/>
      <c r="C41" s="2211"/>
      <c r="D41" s="2211"/>
      <c r="E41" s="2211"/>
      <c r="F41" s="2211"/>
      <c r="G41" s="2211"/>
      <c r="H41" s="2211"/>
      <c r="I41" s="2211"/>
      <c r="J41" s="2211"/>
      <c r="K41" s="2212"/>
    </row>
    <row r="42" spans="1:11">
      <c r="A42" s="2210"/>
      <c r="B42" s="2211"/>
      <c r="C42" s="2211"/>
      <c r="D42" s="2211"/>
      <c r="E42" s="2211"/>
      <c r="F42" s="2211"/>
      <c r="G42" s="2211"/>
      <c r="H42" s="2211"/>
      <c r="I42" s="2211"/>
      <c r="J42" s="2211"/>
      <c r="K42" s="2212"/>
    </row>
    <row r="43" spans="1:11">
      <c r="A43" s="2210"/>
      <c r="B43" s="2211"/>
      <c r="C43" s="2211"/>
      <c r="D43" s="2211"/>
      <c r="E43" s="2211"/>
      <c r="F43" s="2211"/>
      <c r="G43" s="2211"/>
      <c r="H43" s="2211"/>
      <c r="I43" s="2211"/>
      <c r="J43" s="2211"/>
      <c r="K43" s="2212"/>
    </row>
    <row r="44" spans="1:11">
      <c r="A44" s="2210"/>
      <c r="B44" s="2211"/>
      <c r="C44" s="2211"/>
      <c r="D44" s="2211"/>
      <c r="E44" s="2211"/>
      <c r="F44" s="2211"/>
      <c r="G44" s="2211"/>
      <c r="H44" s="2211"/>
      <c r="I44" s="2211"/>
      <c r="J44" s="2211"/>
      <c r="K44" s="2212"/>
    </row>
    <row r="45" spans="1:11">
      <c r="A45" s="2210"/>
      <c r="B45" s="2211"/>
      <c r="C45" s="2211"/>
      <c r="D45" s="2211"/>
      <c r="E45" s="2211"/>
      <c r="F45" s="2211"/>
      <c r="G45" s="2211"/>
      <c r="H45" s="2211"/>
      <c r="I45" s="2211"/>
      <c r="J45" s="2211"/>
      <c r="K45" s="2212"/>
    </row>
    <row r="46" spans="1:11" ht="13.8" thickBot="1">
      <c r="A46" s="2216"/>
      <c r="B46" s="2131"/>
      <c r="C46" s="2131"/>
      <c r="D46" s="2131"/>
      <c r="E46" s="2131"/>
      <c r="F46" s="2131"/>
      <c r="G46" s="2131"/>
      <c r="H46" s="2131"/>
      <c r="I46" s="2131"/>
      <c r="J46" s="2131"/>
      <c r="K46" s="2132"/>
    </row>
  </sheetData>
  <mergeCells count="46">
    <mergeCell ref="A43:K43"/>
    <mergeCell ref="A44:K44"/>
    <mergeCell ref="A45:K45"/>
    <mergeCell ref="A46:K46"/>
    <mergeCell ref="A37:K37"/>
    <mergeCell ref="A38:K38"/>
    <mergeCell ref="A39:K39"/>
    <mergeCell ref="A40:K40"/>
    <mergeCell ref="A41:K41"/>
    <mergeCell ref="A42:K42"/>
    <mergeCell ref="A36:K36"/>
    <mergeCell ref="A25:K25"/>
    <mergeCell ref="A26:K26"/>
    <mergeCell ref="A27:K27"/>
    <mergeCell ref="A28:K28"/>
    <mergeCell ref="A29:K29"/>
    <mergeCell ref="A30:K30"/>
    <mergeCell ref="A31:K31"/>
    <mergeCell ref="A32:K32"/>
    <mergeCell ref="A33:K33"/>
    <mergeCell ref="A34:K34"/>
    <mergeCell ref="A35:K35"/>
    <mergeCell ref="A24:K24"/>
    <mergeCell ref="A13:K13"/>
    <mergeCell ref="A14:K14"/>
    <mergeCell ref="A15:K15"/>
    <mergeCell ref="A16:K16"/>
    <mergeCell ref="A17:K17"/>
    <mergeCell ref="A18:K18"/>
    <mergeCell ref="A19:K19"/>
    <mergeCell ref="A20:K20"/>
    <mergeCell ref="A21:K21"/>
    <mergeCell ref="A22:K22"/>
    <mergeCell ref="A23:K23"/>
    <mergeCell ref="A12:K12"/>
    <mergeCell ref="A1:K1"/>
    <mergeCell ref="A2:K2"/>
    <mergeCell ref="A3:K3"/>
    <mergeCell ref="A4:K4"/>
    <mergeCell ref="A5:K5"/>
    <mergeCell ref="A6:K6"/>
    <mergeCell ref="A7:K7"/>
    <mergeCell ref="A8:K8"/>
    <mergeCell ref="A9:K9"/>
    <mergeCell ref="A10:K10"/>
    <mergeCell ref="A11:K11"/>
  </mergeCells>
  <pageMargins left="0.25" right="0.25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6"/>
  <dimension ref="A1:AT113"/>
  <sheetViews>
    <sheetView showZeros="0" topLeftCell="A100" workbookViewId="0">
      <selection activeCell="D116" sqref="D116"/>
    </sheetView>
  </sheetViews>
  <sheetFormatPr defaultColWidth="9.33203125" defaultRowHeight="13.2"/>
  <cols>
    <col min="1" max="1" width="3.77734375" style="5" customWidth="1"/>
    <col min="2" max="2" width="21.6640625" style="5" customWidth="1"/>
    <col min="3" max="3" width="22.77734375" style="5" customWidth="1"/>
    <col min="4" max="6" width="2.77734375" style="5" customWidth="1"/>
    <col min="7" max="7" width="3.33203125" style="5" customWidth="1"/>
    <col min="8" max="10" width="2.77734375" style="5" customWidth="1"/>
    <col min="11" max="12" width="5.33203125" style="5" customWidth="1"/>
    <col min="13" max="13" width="5.33203125" style="6" customWidth="1"/>
    <col min="14" max="19" width="3.33203125" style="5" customWidth="1"/>
    <col min="20" max="20" width="3.109375" style="5" customWidth="1"/>
    <col min="21" max="21" width="5.33203125" style="8" hidden="1" customWidth="1"/>
    <col min="22" max="22" width="3.44140625" style="7" hidden="1" customWidth="1"/>
    <col min="23" max="23" width="3.109375" style="7" hidden="1" customWidth="1"/>
    <col min="24" max="24" width="6.109375" style="9" hidden="1" customWidth="1"/>
    <col min="25" max="25" width="6.44140625" style="979" customWidth="1"/>
    <col min="26" max="27" width="4.109375" style="5" bestFit="1" customWidth="1"/>
    <col min="28" max="28" width="3.6640625" style="5" bestFit="1" customWidth="1"/>
    <col min="29" max="29" width="3.6640625" style="5" customWidth="1"/>
    <col min="30" max="32" width="3.77734375" style="5" customWidth="1"/>
    <col min="33" max="33" width="4.33203125" style="5" customWidth="1"/>
    <col min="34" max="34" width="3.6640625" style="5" bestFit="1" customWidth="1"/>
    <col min="35" max="35" width="4.33203125" style="5" customWidth="1"/>
    <col min="36" max="36" width="4.77734375" style="5" customWidth="1"/>
    <col min="37" max="37" width="3.77734375" style="5" customWidth="1"/>
    <col min="38" max="38" width="5.6640625" style="979" customWidth="1"/>
    <col min="39" max="39" width="4.33203125" style="5" hidden="1" customWidth="1"/>
    <col min="40" max="40" width="6.33203125" style="8" customWidth="1"/>
    <col min="41" max="41" width="6.33203125" style="5" customWidth="1"/>
    <col min="42" max="42" width="5" style="5" customWidth="1"/>
    <col min="43" max="43" width="3.6640625" style="5" customWidth="1"/>
    <col min="44" max="44" width="3.44140625" style="8" customWidth="1"/>
    <col min="45" max="45" width="6" style="5" customWidth="1"/>
    <col min="46" max="16384" width="9.33203125" style="10"/>
  </cols>
  <sheetData>
    <row r="1" spans="1:45" ht="18" customHeight="1">
      <c r="A1" s="4" t="s">
        <v>690</v>
      </c>
      <c r="B1" s="1306"/>
      <c r="C1" s="1307"/>
      <c r="D1" s="14"/>
      <c r="E1" s="14"/>
      <c r="F1" s="14"/>
      <c r="G1" s="14"/>
      <c r="H1" s="14"/>
      <c r="I1" s="14"/>
      <c r="J1" s="14"/>
      <c r="K1" s="14"/>
      <c r="L1" s="14"/>
      <c r="M1" s="248"/>
      <c r="N1" s="14"/>
      <c r="O1" s="14"/>
      <c r="P1" s="14"/>
      <c r="Q1" s="14"/>
      <c r="R1" s="14"/>
      <c r="S1" s="14"/>
      <c r="T1" s="14"/>
      <c r="U1" s="15"/>
      <c r="V1" s="249"/>
      <c r="W1" s="249"/>
      <c r="X1" s="250"/>
      <c r="Y1" s="977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977"/>
      <c r="AM1" s="14"/>
      <c r="AN1" s="15"/>
      <c r="AO1" s="14"/>
      <c r="AP1" s="1328" t="s">
        <v>36</v>
      </c>
      <c r="AQ1" s="1328"/>
      <c r="AR1" s="1328"/>
      <c r="AS1" s="1328"/>
    </row>
    <row r="2" spans="1:45" ht="18" customHeight="1">
      <c r="A2" s="1275" t="s">
        <v>11</v>
      </c>
      <c r="B2" s="1323" t="s">
        <v>1974</v>
      </c>
      <c r="C2" s="1323"/>
      <c r="D2" s="1323"/>
      <c r="E2" s="1323"/>
      <c r="F2" s="1323"/>
      <c r="G2" s="1323"/>
      <c r="H2" s="1323"/>
      <c r="I2" s="1323"/>
      <c r="J2" s="1323"/>
      <c r="K2" s="1323"/>
      <c r="L2" s="1323"/>
      <c r="M2" s="251"/>
      <c r="N2" s="1308"/>
      <c r="O2" s="1308"/>
      <c r="P2" s="1308"/>
      <c r="Q2" s="1308"/>
      <c r="R2" s="1308"/>
      <c r="S2" s="1308"/>
      <c r="T2" s="1308"/>
      <c r="U2" s="252"/>
      <c r="V2" s="252"/>
      <c r="W2" s="252"/>
      <c r="X2" s="252"/>
      <c r="Y2" s="978"/>
      <c r="Z2" s="252"/>
      <c r="AA2" s="252"/>
      <c r="AB2" s="252"/>
      <c r="AC2" s="252"/>
      <c r="AD2" s="14"/>
      <c r="AE2" s="14"/>
      <c r="AF2" s="14"/>
      <c r="AG2" s="14"/>
      <c r="AH2" s="14"/>
      <c r="AI2" s="14"/>
      <c r="AJ2" s="14"/>
      <c r="AK2" s="14"/>
      <c r="AL2" s="977"/>
      <c r="AM2" s="14"/>
      <c r="AN2" s="12"/>
      <c r="AO2" s="14"/>
      <c r="AP2" s="1329" t="s">
        <v>689</v>
      </c>
      <c r="AQ2" s="1329"/>
      <c r="AR2" s="1329"/>
      <c r="AS2" s="1329"/>
    </row>
    <row r="3" spans="1:45" ht="18" customHeight="1">
      <c r="A3" s="1275"/>
      <c r="B3" s="1324" t="s">
        <v>766</v>
      </c>
      <c r="C3" s="1324"/>
      <c r="D3" s="44" t="str">
        <f>IF(E3="","","←")</f>
        <v/>
      </c>
      <c r="E3" s="1308"/>
      <c r="F3" s="1308"/>
      <c r="G3" s="1308"/>
      <c r="H3" s="1308"/>
      <c r="I3" s="1308"/>
      <c r="J3" s="1308"/>
      <c r="K3" s="1308"/>
      <c r="L3" s="1308"/>
      <c r="M3" s="1308"/>
      <c r="N3" s="1308"/>
      <c r="O3" s="1308"/>
      <c r="P3" s="14"/>
      <c r="Q3" s="14"/>
      <c r="R3" s="14"/>
      <c r="S3" s="14"/>
      <c r="T3" s="14"/>
      <c r="U3" s="253"/>
      <c r="V3" s="254"/>
      <c r="W3" s="254"/>
      <c r="X3" s="250"/>
      <c r="Y3" s="977"/>
      <c r="Z3" s="255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977"/>
      <c r="AM3" s="14"/>
      <c r="AN3" s="15"/>
      <c r="AO3" s="14"/>
      <c r="AP3" s="14"/>
      <c r="AQ3" s="14"/>
      <c r="AR3" s="15"/>
      <c r="AS3" s="14"/>
    </row>
    <row r="4" spans="1:45" ht="12" customHeight="1">
      <c r="A4" s="11" t="s">
        <v>1999</v>
      </c>
      <c r="B4" s="29"/>
      <c r="C4" s="29"/>
      <c r="D4" s="14"/>
      <c r="E4" s="14"/>
      <c r="F4" s="14"/>
      <c r="G4" s="14"/>
      <c r="U4" s="39"/>
      <c r="V4" s="13"/>
      <c r="W4" s="13"/>
      <c r="AN4" s="15"/>
      <c r="AR4" s="15"/>
      <c r="AS4" s="14"/>
    </row>
    <row r="5" spans="1:45" s="1" customFormat="1" ht="15" customHeight="1">
      <c r="A5" s="1350" t="s">
        <v>277</v>
      </c>
      <c r="B5" s="1350"/>
      <c r="C5" s="1350"/>
      <c r="D5" s="1350"/>
      <c r="E5" s="1350"/>
      <c r="F5" s="1350"/>
      <c r="G5" s="1350"/>
      <c r="H5" s="1350"/>
      <c r="I5" s="1350"/>
      <c r="J5" s="1350"/>
      <c r="K5" s="1350"/>
      <c r="L5" s="1350"/>
      <c r="M5" s="1350"/>
      <c r="N5" s="1350"/>
      <c r="O5" s="1350"/>
      <c r="P5" s="1350"/>
      <c r="Q5" s="1350"/>
      <c r="R5" s="1350"/>
      <c r="S5" s="1350"/>
      <c r="T5" s="1350"/>
      <c r="U5" s="1350"/>
      <c r="V5" s="1350"/>
      <c r="W5" s="1350"/>
      <c r="X5" s="1350"/>
      <c r="Y5" s="1350"/>
      <c r="Z5" s="1350"/>
      <c r="AA5" s="1350"/>
      <c r="AB5" s="1350"/>
      <c r="AC5" s="1350"/>
      <c r="AD5" s="1350"/>
      <c r="AE5" s="1350"/>
      <c r="AF5" s="1350"/>
      <c r="AG5" s="1350"/>
      <c r="AH5" s="1350"/>
      <c r="AI5" s="1350"/>
      <c r="AJ5" s="1350"/>
      <c r="AK5" s="1350"/>
      <c r="AL5" s="1350"/>
      <c r="AM5" s="1350"/>
      <c r="AN5" s="1350"/>
      <c r="AO5" s="1350"/>
      <c r="AP5" s="1350"/>
      <c r="AQ5" s="1350"/>
      <c r="AR5" s="1350"/>
      <c r="AS5" s="1350"/>
    </row>
    <row r="6" spans="1:45" s="1" customFormat="1" ht="15" customHeight="1">
      <c r="A6" s="1337"/>
      <c r="B6" s="1337"/>
      <c r="C6" s="1337"/>
      <c r="D6" s="1337"/>
      <c r="E6" s="1337"/>
      <c r="F6" s="1337"/>
      <c r="G6" s="1337"/>
      <c r="H6" s="1337"/>
      <c r="I6" s="1337"/>
      <c r="J6" s="1337"/>
      <c r="K6" s="1337"/>
      <c r="L6" s="1337"/>
      <c r="M6" s="1337"/>
      <c r="N6" s="1337"/>
      <c r="O6" s="1337"/>
      <c r="P6" s="1337"/>
      <c r="Q6" s="1337"/>
      <c r="R6" s="1337"/>
      <c r="S6" s="1337"/>
      <c r="T6" s="1337"/>
      <c r="U6" s="1337"/>
      <c r="V6" s="1337"/>
      <c r="W6" s="1337"/>
      <c r="X6" s="1337"/>
      <c r="Y6" s="1337"/>
      <c r="Z6" s="1337"/>
      <c r="AA6" s="1337"/>
      <c r="AB6" s="1337"/>
      <c r="AC6" s="1337"/>
      <c r="AD6" s="1337"/>
      <c r="AE6" s="1337"/>
      <c r="AF6" s="1337"/>
      <c r="AG6" s="1337"/>
      <c r="AH6" s="1337"/>
      <c r="AI6" s="1337"/>
      <c r="AJ6" s="1337"/>
      <c r="AK6" s="1337"/>
      <c r="AL6" s="1337"/>
      <c r="AM6" s="1337"/>
      <c r="AN6" s="1337"/>
      <c r="AO6" s="1337"/>
      <c r="AP6" s="1337"/>
      <c r="AQ6" s="1337"/>
      <c r="AR6" s="1337"/>
      <c r="AS6" s="1337"/>
    </row>
    <row r="7" spans="1:45" s="5" customFormat="1" ht="50.1" customHeight="1">
      <c r="A7" s="1297" t="s">
        <v>1</v>
      </c>
      <c r="B7" s="1325" t="s">
        <v>12</v>
      </c>
      <c r="C7" s="1300" t="s">
        <v>13</v>
      </c>
      <c r="D7" s="1303" t="s">
        <v>4</v>
      </c>
      <c r="E7" s="1303" t="s">
        <v>14</v>
      </c>
      <c r="F7" s="1303" t="s">
        <v>5</v>
      </c>
      <c r="G7" s="1286" t="s">
        <v>1975</v>
      </c>
      <c r="H7" s="1303" t="s">
        <v>6</v>
      </c>
      <c r="I7" s="1347" t="s">
        <v>7</v>
      </c>
      <c r="J7" s="1303" t="s">
        <v>8</v>
      </c>
      <c r="K7" s="1283" t="s">
        <v>35</v>
      </c>
      <c r="L7" s="1286" t="s">
        <v>15</v>
      </c>
      <c r="M7" s="1309" t="s">
        <v>16</v>
      </c>
      <c r="N7" s="1312" t="s">
        <v>20</v>
      </c>
      <c r="O7" s="42"/>
      <c r="P7" s="1313" t="s">
        <v>662</v>
      </c>
      <c r="Q7" s="1314"/>
      <c r="R7" s="1314"/>
      <c r="S7" s="1314"/>
      <c r="T7" s="1314"/>
      <c r="U7" s="1314"/>
      <c r="V7" s="1314"/>
      <c r="W7" s="1314"/>
      <c r="X7" s="1314"/>
      <c r="Y7" s="1314"/>
      <c r="Z7" s="1314"/>
      <c r="AA7" s="1314"/>
      <c r="AB7" s="1314"/>
      <c r="AC7" s="1314"/>
      <c r="AD7" s="1314"/>
      <c r="AE7" s="1314"/>
      <c r="AF7" s="1314"/>
      <c r="AG7" s="1314"/>
      <c r="AH7" s="1314"/>
      <c r="AI7" s="1314"/>
      <c r="AJ7" s="1314"/>
      <c r="AK7" s="1314"/>
      <c r="AL7" s="1314"/>
      <c r="AM7" s="1315"/>
      <c r="AN7" s="1278" t="s">
        <v>687</v>
      </c>
      <c r="AO7" s="1342" t="s">
        <v>34</v>
      </c>
      <c r="AP7" s="1339" t="s">
        <v>33</v>
      </c>
      <c r="AQ7" s="1339" t="s">
        <v>32</v>
      </c>
      <c r="AR7" s="1339" t="s">
        <v>31</v>
      </c>
      <c r="AS7" s="1338" t="s">
        <v>30</v>
      </c>
    </row>
    <row r="8" spans="1:45" s="5" customFormat="1" ht="189.9" customHeight="1">
      <c r="A8" s="1298"/>
      <c r="B8" s="1326"/>
      <c r="C8" s="1301"/>
      <c r="D8" s="1304"/>
      <c r="E8" s="1304"/>
      <c r="F8" s="1304"/>
      <c r="G8" s="1287"/>
      <c r="H8" s="1304"/>
      <c r="I8" s="1348"/>
      <c r="J8" s="1304"/>
      <c r="K8" s="1284"/>
      <c r="L8" s="1287"/>
      <c r="M8" s="1310"/>
      <c r="N8" s="1295"/>
      <c r="O8" s="1295" t="s">
        <v>674</v>
      </c>
      <c r="P8" s="1316" t="s">
        <v>10</v>
      </c>
      <c r="Q8" s="1330" t="s">
        <v>17</v>
      </c>
      <c r="R8" s="1330" t="s">
        <v>18</v>
      </c>
      <c r="S8" s="1330" t="s">
        <v>19</v>
      </c>
      <c r="T8" s="1291" t="s">
        <v>685</v>
      </c>
      <c r="U8" s="1293" t="s">
        <v>29</v>
      </c>
      <c r="V8" s="1289" t="s">
        <v>28</v>
      </c>
      <c r="W8" s="1289" t="s">
        <v>27</v>
      </c>
      <c r="X8" s="1331" t="s">
        <v>26</v>
      </c>
      <c r="Y8" s="1333" t="s">
        <v>25</v>
      </c>
      <c r="Z8" s="1335" t="s">
        <v>676</v>
      </c>
      <c r="AA8" s="1276" t="s">
        <v>356</v>
      </c>
      <c r="AB8" s="1276" t="s">
        <v>677</v>
      </c>
      <c r="AC8" s="1276" t="s">
        <v>678</v>
      </c>
      <c r="AD8" s="1276" t="s">
        <v>661</v>
      </c>
      <c r="AE8" s="1276" t="s">
        <v>679</v>
      </c>
      <c r="AF8" s="1318" t="s">
        <v>680</v>
      </c>
      <c r="AG8" s="1318" t="s">
        <v>675</v>
      </c>
      <c r="AH8" s="1276" t="s">
        <v>681</v>
      </c>
      <c r="AI8" s="1276" t="s">
        <v>682</v>
      </c>
      <c r="AJ8" s="1321" t="s">
        <v>683</v>
      </c>
      <c r="AK8" s="1345" t="s">
        <v>684</v>
      </c>
      <c r="AL8" s="1281" t="s">
        <v>686</v>
      </c>
      <c r="AM8" s="1319" t="s">
        <v>24</v>
      </c>
      <c r="AN8" s="1279"/>
      <c r="AO8" s="1343"/>
      <c r="AP8" s="1340"/>
      <c r="AQ8" s="1340"/>
      <c r="AR8" s="1340"/>
      <c r="AS8" s="1338"/>
    </row>
    <row r="9" spans="1:45" s="16" customFormat="1" ht="99.9" customHeight="1">
      <c r="A9" s="1299"/>
      <c r="B9" s="1327"/>
      <c r="C9" s="1302"/>
      <c r="D9" s="1305"/>
      <c r="E9" s="1305"/>
      <c r="F9" s="1305"/>
      <c r="G9" s="1288"/>
      <c r="H9" s="1305"/>
      <c r="I9" s="1349"/>
      <c r="J9" s="1305"/>
      <c r="K9" s="1285"/>
      <c r="L9" s="1288"/>
      <c r="M9" s="1311"/>
      <c r="N9" s="1296"/>
      <c r="O9" s="1296"/>
      <c r="P9" s="1317"/>
      <c r="Q9" s="1317"/>
      <c r="R9" s="1317"/>
      <c r="S9" s="1317"/>
      <c r="T9" s="1292"/>
      <c r="U9" s="1294"/>
      <c r="V9" s="1290"/>
      <c r="W9" s="1290"/>
      <c r="X9" s="1332"/>
      <c r="Y9" s="1334"/>
      <c r="Z9" s="1336"/>
      <c r="AA9" s="1277"/>
      <c r="AB9" s="1277"/>
      <c r="AC9" s="1277"/>
      <c r="AD9" s="1277"/>
      <c r="AE9" s="1277"/>
      <c r="AF9" s="1277"/>
      <c r="AG9" s="1277"/>
      <c r="AH9" s="1277"/>
      <c r="AI9" s="1277"/>
      <c r="AJ9" s="1322"/>
      <c r="AK9" s="1346"/>
      <c r="AL9" s="1282"/>
      <c r="AM9" s="1320"/>
      <c r="AN9" s="1280"/>
      <c r="AO9" s="1344"/>
      <c r="AP9" s="1341"/>
      <c r="AQ9" s="1341"/>
      <c r="AR9" s="1341"/>
      <c r="AS9" s="1338"/>
    </row>
    <row r="10" spans="1:45" s="17" customFormat="1" ht="17.100000000000001" customHeight="1">
      <c r="A10" s="37">
        <v>1</v>
      </c>
      <c r="B10" s="37">
        <v>2</v>
      </c>
      <c r="C10" s="37">
        <v>3</v>
      </c>
      <c r="D10" s="37">
        <v>4</v>
      </c>
      <c r="E10" s="37">
        <v>5</v>
      </c>
      <c r="F10" s="37">
        <v>6</v>
      </c>
      <c r="G10" s="37">
        <v>7</v>
      </c>
      <c r="H10" s="37">
        <v>8</v>
      </c>
      <c r="I10" s="37">
        <v>9</v>
      </c>
      <c r="J10" s="37">
        <v>10</v>
      </c>
      <c r="K10" s="37">
        <v>11</v>
      </c>
      <c r="L10" s="37">
        <v>12</v>
      </c>
      <c r="M10" s="37">
        <v>13</v>
      </c>
      <c r="N10" s="37">
        <v>14</v>
      </c>
      <c r="O10" s="37">
        <v>15</v>
      </c>
      <c r="P10" s="37">
        <v>16</v>
      </c>
      <c r="Q10" s="37">
        <v>17</v>
      </c>
      <c r="R10" s="37">
        <v>18</v>
      </c>
      <c r="S10" s="37">
        <v>19</v>
      </c>
      <c r="T10" s="37">
        <v>20</v>
      </c>
      <c r="U10" s="37"/>
      <c r="V10" s="38"/>
      <c r="W10" s="38"/>
      <c r="X10" s="37"/>
      <c r="Y10" s="980">
        <v>21</v>
      </c>
      <c r="Z10" s="37">
        <v>22</v>
      </c>
      <c r="AA10" s="37">
        <v>23</v>
      </c>
      <c r="AB10" s="37">
        <v>24</v>
      </c>
      <c r="AC10" s="37">
        <v>25</v>
      </c>
      <c r="AD10" s="37">
        <v>26</v>
      </c>
      <c r="AE10" s="37">
        <v>27</v>
      </c>
      <c r="AF10" s="37">
        <v>28</v>
      </c>
      <c r="AG10" s="37">
        <v>29</v>
      </c>
      <c r="AH10" s="37">
        <v>30</v>
      </c>
      <c r="AI10" s="37">
        <v>31</v>
      </c>
      <c r="AJ10" s="37">
        <v>32</v>
      </c>
      <c r="AK10" s="37">
        <v>34</v>
      </c>
      <c r="AL10" s="37">
        <v>35</v>
      </c>
      <c r="AM10" s="37">
        <v>38</v>
      </c>
      <c r="AN10" s="37">
        <v>36</v>
      </c>
      <c r="AO10" s="37">
        <v>37</v>
      </c>
      <c r="AP10" s="37">
        <v>38</v>
      </c>
      <c r="AQ10" s="37">
        <v>39</v>
      </c>
      <c r="AR10" s="37">
        <v>40</v>
      </c>
      <c r="AS10" s="37">
        <v>41</v>
      </c>
    </row>
    <row r="11" spans="1:45" ht="18" customHeight="1">
      <c r="A11" s="2">
        <v>1</v>
      </c>
      <c r="B11" s="3" t="s">
        <v>699</v>
      </c>
      <c r="C11" s="18" t="s">
        <v>117</v>
      </c>
      <c r="D11" s="19">
        <v>1</v>
      </c>
      <c r="E11" s="19">
        <v>7</v>
      </c>
      <c r="F11" s="19"/>
      <c r="G11" s="20">
        <v>16</v>
      </c>
      <c r="H11" s="19"/>
      <c r="I11" s="19"/>
      <c r="J11" s="19"/>
      <c r="K11" s="21">
        <v>26.47</v>
      </c>
      <c r="L11" s="22"/>
      <c r="M11" s="256">
        <f>K11+(K11*L11%)</f>
        <v>26.47</v>
      </c>
      <c r="N11" s="43">
        <v>40</v>
      </c>
      <c r="O11" s="43"/>
      <c r="P11" s="23"/>
      <c r="Q11" s="23"/>
      <c r="R11" s="23"/>
      <c r="S11" s="23"/>
      <c r="T11" s="257"/>
      <c r="U11" s="258"/>
      <c r="V11" s="259"/>
      <c r="W11" s="260"/>
      <c r="X11" s="261"/>
      <c r="Y11" s="981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5"/>
      <c r="AL11" s="982"/>
      <c r="AM11" s="262"/>
      <c r="AN11" s="983">
        <f>N11+T11+Y11+AL11</f>
        <v>40</v>
      </c>
      <c r="AO11" s="984">
        <f>AN11</f>
        <v>40</v>
      </c>
      <c r="AP11" s="263">
        <f>AN11-AO11</f>
        <v>0</v>
      </c>
      <c r="AQ11" s="263"/>
      <c r="AR11" s="263"/>
      <c r="AS11" s="985">
        <f>AN11/40</f>
        <v>1</v>
      </c>
    </row>
    <row r="12" spans="1:45" ht="18" customHeight="1">
      <c r="A12" s="2">
        <v>2</v>
      </c>
      <c r="B12" s="3" t="s">
        <v>702</v>
      </c>
      <c r="C12" s="18" t="s">
        <v>118</v>
      </c>
      <c r="D12" s="19">
        <v>2</v>
      </c>
      <c r="E12" s="19">
        <v>7</v>
      </c>
      <c r="F12" s="19"/>
      <c r="G12" s="20">
        <v>6</v>
      </c>
      <c r="H12" s="19"/>
      <c r="I12" s="19"/>
      <c r="J12" s="19"/>
      <c r="K12" s="21">
        <v>22.49</v>
      </c>
      <c r="L12" s="22"/>
      <c r="M12" s="256">
        <f t="shared" ref="M12:M75" si="0">K12+(K12*L12%)</f>
        <v>22.49</v>
      </c>
      <c r="N12" s="43">
        <v>40</v>
      </c>
      <c r="O12" s="43"/>
      <c r="P12" s="23"/>
      <c r="Q12" s="23"/>
      <c r="R12" s="23"/>
      <c r="S12" s="23"/>
      <c r="T12" s="257"/>
      <c r="U12" s="258"/>
      <c r="V12" s="259"/>
      <c r="W12" s="260"/>
      <c r="X12" s="261"/>
      <c r="Y12" s="981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5"/>
      <c r="AL12" s="982"/>
      <c r="AM12" s="262"/>
      <c r="AN12" s="983">
        <f t="shared" ref="AN12:AN32" si="1">N12+T12+Y12+AL12</f>
        <v>40</v>
      </c>
      <c r="AO12" s="984">
        <f t="shared" ref="AO12:AO75" si="2">AN12</f>
        <v>40</v>
      </c>
      <c r="AP12" s="263">
        <f t="shared" ref="AP12:AP75" si="3">AN12-AO12</f>
        <v>0</v>
      </c>
      <c r="AQ12" s="263"/>
      <c r="AR12" s="263"/>
      <c r="AS12" s="985">
        <f t="shared" ref="AS12:AS75" si="4">AN12/40</f>
        <v>1</v>
      </c>
    </row>
    <row r="13" spans="1:45" ht="18" customHeight="1">
      <c r="A13" s="2">
        <v>3</v>
      </c>
      <c r="B13" s="3" t="s">
        <v>725</v>
      </c>
      <c r="C13" s="18" t="s">
        <v>63</v>
      </c>
      <c r="D13" s="19">
        <v>1</v>
      </c>
      <c r="E13" s="19">
        <v>7</v>
      </c>
      <c r="F13" s="19"/>
      <c r="G13" s="20">
        <v>16</v>
      </c>
      <c r="H13" s="19"/>
      <c r="I13" s="19"/>
      <c r="J13" s="19"/>
      <c r="K13" s="21">
        <v>21.72</v>
      </c>
      <c r="L13" s="22"/>
      <c r="M13" s="256">
        <f t="shared" si="0"/>
        <v>21.72</v>
      </c>
      <c r="N13" s="43">
        <v>40</v>
      </c>
      <c r="O13" s="43"/>
      <c r="P13" s="23"/>
      <c r="Q13" s="23"/>
      <c r="R13" s="23"/>
      <c r="S13" s="23"/>
      <c r="T13" s="257"/>
      <c r="U13" s="258"/>
      <c r="V13" s="259"/>
      <c r="W13" s="260"/>
      <c r="X13" s="261"/>
      <c r="Y13" s="981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5"/>
      <c r="AL13" s="982"/>
      <c r="AM13" s="262"/>
      <c r="AN13" s="983">
        <f t="shared" si="1"/>
        <v>40</v>
      </c>
      <c r="AO13" s="984">
        <f t="shared" si="2"/>
        <v>40</v>
      </c>
      <c r="AP13" s="263">
        <f t="shared" si="3"/>
        <v>0</v>
      </c>
      <c r="AQ13" s="263"/>
      <c r="AR13" s="263"/>
      <c r="AS13" s="985">
        <f t="shared" si="4"/>
        <v>1</v>
      </c>
    </row>
    <row r="14" spans="1:45" ht="18" customHeight="1">
      <c r="A14" s="2">
        <v>4</v>
      </c>
      <c r="B14" s="3" t="s">
        <v>707</v>
      </c>
      <c r="C14" s="18" t="s">
        <v>64</v>
      </c>
      <c r="D14" s="19">
        <v>1</v>
      </c>
      <c r="E14" s="19">
        <v>7</v>
      </c>
      <c r="F14" s="19"/>
      <c r="G14" s="20">
        <v>12</v>
      </c>
      <c r="H14" s="19"/>
      <c r="I14" s="19"/>
      <c r="J14" s="19"/>
      <c r="K14" s="21">
        <v>21.72</v>
      </c>
      <c r="L14" s="22"/>
      <c r="M14" s="256">
        <f t="shared" si="0"/>
        <v>21.72</v>
      </c>
      <c r="N14" s="43">
        <v>40</v>
      </c>
      <c r="O14" s="43"/>
      <c r="P14" s="23"/>
      <c r="Q14" s="23"/>
      <c r="R14" s="23"/>
      <c r="S14" s="23"/>
      <c r="T14" s="257"/>
      <c r="U14" s="258"/>
      <c r="V14" s="259"/>
      <c r="W14" s="260"/>
      <c r="X14" s="261"/>
      <c r="Y14" s="981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5"/>
      <c r="AL14" s="982"/>
      <c r="AM14" s="262"/>
      <c r="AN14" s="983">
        <f t="shared" si="1"/>
        <v>40</v>
      </c>
      <c r="AO14" s="984">
        <f t="shared" si="2"/>
        <v>40</v>
      </c>
      <c r="AP14" s="263">
        <f t="shared" si="3"/>
        <v>0</v>
      </c>
      <c r="AQ14" s="263"/>
      <c r="AR14" s="263"/>
      <c r="AS14" s="985">
        <f t="shared" si="4"/>
        <v>1</v>
      </c>
    </row>
    <row r="15" spans="1:45" ht="18" customHeight="1">
      <c r="A15" s="2">
        <v>5</v>
      </c>
      <c r="B15" s="3" t="s">
        <v>709</v>
      </c>
      <c r="C15" s="18" t="s">
        <v>66</v>
      </c>
      <c r="D15" s="19">
        <v>1</v>
      </c>
      <c r="E15" s="19">
        <v>7</v>
      </c>
      <c r="F15" s="19"/>
      <c r="G15" s="20">
        <v>6</v>
      </c>
      <c r="H15" s="19"/>
      <c r="I15" s="19"/>
      <c r="J15" s="19"/>
      <c r="K15" s="21">
        <v>20.8</v>
      </c>
      <c r="L15" s="22"/>
      <c r="M15" s="256">
        <f t="shared" si="0"/>
        <v>20.8</v>
      </c>
      <c r="N15" s="43">
        <v>40</v>
      </c>
      <c r="O15" s="43"/>
      <c r="P15" s="23"/>
      <c r="Q15" s="23"/>
      <c r="R15" s="23"/>
      <c r="S15" s="23"/>
      <c r="T15" s="257"/>
      <c r="U15" s="258"/>
      <c r="V15" s="259"/>
      <c r="W15" s="260"/>
      <c r="X15" s="261"/>
      <c r="Y15" s="981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5"/>
      <c r="AL15" s="982"/>
      <c r="AM15" s="262"/>
      <c r="AN15" s="983">
        <f t="shared" si="1"/>
        <v>40</v>
      </c>
      <c r="AO15" s="984">
        <f t="shared" si="2"/>
        <v>40</v>
      </c>
      <c r="AP15" s="263">
        <f t="shared" si="3"/>
        <v>0</v>
      </c>
      <c r="AQ15" s="263"/>
      <c r="AR15" s="263"/>
      <c r="AS15" s="985">
        <f t="shared" si="4"/>
        <v>1</v>
      </c>
    </row>
    <row r="16" spans="1:45" ht="18" customHeight="1">
      <c r="A16" s="2">
        <v>6</v>
      </c>
      <c r="B16" s="3" t="s">
        <v>711</v>
      </c>
      <c r="C16" s="18" t="s">
        <v>67</v>
      </c>
      <c r="D16" s="19">
        <v>1</v>
      </c>
      <c r="E16" s="19">
        <v>7</v>
      </c>
      <c r="F16" s="19"/>
      <c r="G16" s="20">
        <v>17</v>
      </c>
      <c r="H16" s="19"/>
      <c r="I16" s="19"/>
      <c r="J16" s="19"/>
      <c r="K16" s="21">
        <v>20.8</v>
      </c>
      <c r="L16" s="22"/>
      <c r="M16" s="256">
        <f t="shared" si="0"/>
        <v>20.8</v>
      </c>
      <c r="N16" s="43">
        <v>40</v>
      </c>
      <c r="O16" s="43"/>
      <c r="P16" s="23"/>
      <c r="Q16" s="23"/>
      <c r="R16" s="23"/>
      <c r="S16" s="23"/>
      <c r="T16" s="257"/>
      <c r="U16" s="258"/>
      <c r="V16" s="259"/>
      <c r="W16" s="260"/>
      <c r="X16" s="261"/>
      <c r="Y16" s="981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5"/>
      <c r="AL16" s="982"/>
      <c r="AM16" s="262"/>
      <c r="AN16" s="983">
        <f t="shared" si="1"/>
        <v>40</v>
      </c>
      <c r="AO16" s="984">
        <f t="shared" si="2"/>
        <v>40</v>
      </c>
      <c r="AP16" s="263">
        <f t="shared" si="3"/>
        <v>0</v>
      </c>
      <c r="AQ16" s="263"/>
      <c r="AR16" s="263"/>
      <c r="AS16" s="985">
        <f t="shared" si="4"/>
        <v>1</v>
      </c>
    </row>
    <row r="17" spans="1:45" ht="18" customHeight="1">
      <c r="A17" s="2">
        <v>7</v>
      </c>
      <c r="B17" s="3" t="s">
        <v>1058</v>
      </c>
      <c r="C17" s="18" t="s">
        <v>1976</v>
      </c>
      <c r="D17" s="19">
        <v>1</v>
      </c>
      <c r="E17" s="19">
        <v>7</v>
      </c>
      <c r="F17" s="19"/>
      <c r="G17" s="20">
        <v>18</v>
      </c>
      <c r="H17" s="19"/>
      <c r="I17" s="19"/>
      <c r="J17" s="19"/>
      <c r="K17" s="21">
        <v>20.8</v>
      </c>
      <c r="L17" s="22"/>
      <c r="M17" s="256">
        <f t="shared" si="0"/>
        <v>20.8</v>
      </c>
      <c r="N17" s="43">
        <v>40</v>
      </c>
      <c r="O17" s="43"/>
      <c r="P17" s="23"/>
      <c r="Q17" s="23"/>
      <c r="R17" s="23"/>
      <c r="S17" s="23"/>
      <c r="T17" s="257"/>
      <c r="U17" s="258"/>
      <c r="V17" s="259"/>
      <c r="W17" s="260"/>
      <c r="X17" s="261"/>
      <c r="Y17" s="981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5"/>
      <c r="AL17" s="982"/>
      <c r="AM17" s="262"/>
      <c r="AN17" s="983">
        <f t="shared" si="1"/>
        <v>40</v>
      </c>
      <c r="AO17" s="984">
        <f t="shared" si="2"/>
        <v>40</v>
      </c>
      <c r="AP17" s="263">
        <f t="shared" si="3"/>
        <v>0</v>
      </c>
      <c r="AQ17" s="263"/>
      <c r="AR17" s="263"/>
      <c r="AS17" s="985">
        <f t="shared" si="4"/>
        <v>1</v>
      </c>
    </row>
    <row r="18" spans="1:45" ht="18" customHeight="1">
      <c r="A18" s="2">
        <v>8</v>
      </c>
      <c r="B18" s="3" t="s">
        <v>757</v>
      </c>
      <c r="C18" s="18" t="s">
        <v>120</v>
      </c>
      <c r="D18" s="19">
        <v>1</v>
      </c>
      <c r="E18" s="19">
        <v>7</v>
      </c>
      <c r="F18" s="19"/>
      <c r="G18" s="20">
        <v>20</v>
      </c>
      <c r="H18" s="19"/>
      <c r="I18" s="19"/>
      <c r="J18" s="19"/>
      <c r="K18" s="21">
        <v>20.8</v>
      </c>
      <c r="L18" s="22"/>
      <c r="M18" s="256">
        <f t="shared" si="0"/>
        <v>20.8</v>
      </c>
      <c r="N18" s="43">
        <v>40</v>
      </c>
      <c r="O18" s="43"/>
      <c r="P18" s="23"/>
      <c r="Q18" s="23"/>
      <c r="R18" s="23"/>
      <c r="S18" s="23"/>
      <c r="T18" s="257"/>
      <c r="U18" s="258"/>
      <c r="V18" s="259"/>
      <c r="W18" s="260"/>
      <c r="X18" s="261"/>
      <c r="Y18" s="981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5"/>
      <c r="AL18" s="982"/>
      <c r="AM18" s="262"/>
      <c r="AN18" s="983">
        <f t="shared" si="1"/>
        <v>40</v>
      </c>
      <c r="AO18" s="984">
        <f t="shared" si="2"/>
        <v>40</v>
      </c>
      <c r="AP18" s="263">
        <f t="shared" si="3"/>
        <v>0</v>
      </c>
      <c r="AQ18" s="263"/>
      <c r="AR18" s="263"/>
      <c r="AS18" s="985">
        <f t="shared" si="4"/>
        <v>1</v>
      </c>
    </row>
    <row r="19" spans="1:45" ht="18" customHeight="1">
      <c r="A19" s="2">
        <v>9</v>
      </c>
      <c r="B19" s="3" t="s">
        <v>763</v>
      </c>
      <c r="C19" s="18" t="s">
        <v>1977</v>
      </c>
      <c r="D19" s="19">
        <v>1</v>
      </c>
      <c r="E19" s="19">
        <v>4</v>
      </c>
      <c r="F19" s="19"/>
      <c r="G19" s="20">
        <v>16</v>
      </c>
      <c r="H19" s="19"/>
      <c r="I19" s="19"/>
      <c r="J19" s="19"/>
      <c r="K19" s="21">
        <v>14.38</v>
      </c>
      <c r="L19" s="22"/>
      <c r="M19" s="256">
        <f t="shared" si="0"/>
        <v>14.38</v>
      </c>
      <c r="N19" s="43">
        <v>40</v>
      </c>
      <c r="O19" s="43"/>
      <c r="P19" s="23"/>
      <c r="Q19" s="23"/>
      <c r="R19" s="23"/>
      <c r="S19" s="23"/>
      <c r="T19" s="257"/>
      <c r="U19" s="258"/>
      <c r="V19" s="259"/>
      <c r="W19" s="260"/>
      <c r="X19" s="261"/>
      <c r="Y19" s="981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5"/>
      <c r="AL19" s="982"/>
      <c r="AM19" s="262"/>
      <c r="AN19" s="983">
        <f t="shared" si="1"/>
        <v>40</v>
      </c>
      <c r="AO19" s="984">
        <f t="shared" si="2"/>
        <v>40</v>
      </c>
      <c r="AP19" s="263">
        <f t="shared" si="3"/>
        <v>0</v>
      </c>
      <c r="AQ19" s="263"/>
      <c r="AR19" s="263"/>
      <c r="AS19" s="985">
        <f t="shared" si="4"/>
        <v>1</v>
      </c>
    </row>
    <row r="20" spans="1:45" ht="18" customHeight="1">
      <c r="A20" s="2">
        <v>10</v>
      </c>
      <c r="B20" s="3" t="s">
        <v>1978</v>
      </c>
      <c r="C20" s="18" t="s">
        <v>123</v>
      </c>
      <c r="D20" s="19">
        <v>1</v>
      </c>
      <c r="E20" s="19">
        <v>4</v>
      </c>
      <c r="F20" s="19"/>
      <c r="G20" s="20">
        <v>18</v>
      </c>
      <c r="H20" s="19"/>
      <c r="I20" s="19"/>
      <c r="J20" s="19"/>
      <c r="K20" s="21">
        <v>14.38</v>
      </c>
      <c r="L20" s="22"/>
      <c r="M20" s="256">
        <f t="shared" si="0"/>
        <v>14.38</v>
      </c>
      <c r="N20" s="43">
        <v>40</v>
      </c>
      <c r="O20" s="43"/>
      <c r="P20" s="23"/>
      <c r="Q20" s="23"/>
      <c r="R20" s="23"/>
      <c r="S20" s="23"/>
      <c r="T20" s="257"/>
      <c r="U20" s="258"/>
      <c r="V20" s="259"/>
      <c r="W20" s="260"/>
      <c r="X20" s="261"/>
      <c r="Y20" s="981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5"/>
      <c r="AL20" s="982"/>
      <c r="AM20" s="262"/>
      <c r="AN20" s="983">
        <f t="shared" si="1"/>
        <v>40</v>
      </c>
      <c r="AO20" s="984">
        <f t="shared" si="2"/>
        <v>40</v>
      </c>
      <c r="AP20" s="263">
        <f t="shared" si="3"/>
        <v>0</v>
      </c>
      <c r="AQ20" s="263"/>
      <c r="AR20" s="263"/>
      <c r="AS20" s="985">
        <f t="shared" si="4"/>
        <v>1</v>
      </c>
    </row>
    <row r="21" spans="1:45" ht="18" customHeight="1">
      <c r="A21" s="2">
        <v>11</v>
      </c>
      <c r="B21" s="3" t="s">
        <v>778</v>
      </c>
      <c r="C21" s="18" t="s">
        <v>126</v>
      </c>
      <c r="D21" s="19">
        <v>1</v>
      </c>
      <c r="E21" s="19">
        <v>4</v>
      </c>
      <c r="F21" s="19"/>
      <c r="G21" s="20">
        <v>34</v>
      </c>
      <c r="H21" s="19"/>
      <c r="I21" s="19"/>
      <c r="J21" s="19"/>
      <c r="K21" s="21">
        <v>13.44</v>
      </c>
      <c r="L21" s="22"/>
      <c r="M21" s="256">
        <f t="shared" si="0"/>
        <v>13.44</v>
      </c>
      <c r="N21" s="43">
        <v>40</v>
      </c>
      <c r="O21" s="43"/>
      <c r="P21" s="23"/>
      <c r="Q21" s="23"/>
      <c r="R21" s="23"/>
      <c r="S21" s="23"/>
      <c r="T21" s="257"/>
      <c r="U21" s="258"/>
      <c r="V21" s="259"/>
      <c r="W21" s="260"/>
      <c r="X21" s="261"/>
      <c r="Y21" s="981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5"/>
      <c r="AL21" s="982"/>
      <c r="AM21" s="262"/>
      <c r="AN21" s="983">
        <f t="shared" si="1"/>
        <v>40</v>
      </c>
      <c r="AO21" s="984">
        <f t="shared" si="2"/>
        <v>40</v>
      </c>
      <c r="AP21" s="263">
        <f t="shared" si="3"/>
        <v>0</v>
      </c>
      <c r="AQ21" s="263"/>
      <c r="AR21" s="263"/>
      <c r="AS21" s="985">
        <f t="shared" si="4"/>
        <v>1</v>
      </c>
    </row>
    <row r="22" spans="1:45" ht="18" customHeight="1">
      <c r="A22" s="2">
        <v>12</v>
      </c>
      <c r="B22" s="3" t="s">
        <v>785</v>
      </c>
      <c r="C22" s="18" t="s">
        <v>127</v>
      </c>
      <c r="D22" s="19">
        <v>1</v>
      </c>
      <c r="E22" s="19">
        <v>4</v>
      </c>
      <c r="F22" s="19"/>
      <c r="G22" s="20">
        <v>4</v>
      </c>
      <c r="H22" s="19"/>
      <c r="I22" s="19"/>
      <c r="J22" s="19"/>
      <c r="K22" s="21">
        <v>13.44</v>
      </c>
      <c r="L22" s="22"/>
      <c r="M22" s="256">
        <f t="shared" si="0"/>
        <v>13.44</v>
      </c>
      <c r="N22" s="43">
        <v>40</v>
      </c>
      <c r="O22" s="43"/>
      <c r="P22" s="23"/>
      <c r="Q22" s="23"/>
      <c r="R22" s="23"/>
      <c r="S22" s="23"/>
      <c r="T22" s="257"/>
      <c r="U22" s="258"/>
      <c r="V22" s="259"/>
      <c r="W22" s="260"/>
      <c r="X22" s="261"/>
      <c r="Y22" s="981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5"/>
      <c r="AL22" s="982"/>
      <c r="AM22" s="262"/>
      <c r="AN22" s="983">
        <f t="shared" si="1"/>
        <v>40</v>
      </c>
      <c r="AO22" s="984">
        <f t="shared" si="2"/>
        <v>40</v>
      </c>
      <c r="AP22" s="263">
        <f t="shared" si="3"/>
        <v>0</v>
      </c>
      <c r="AQ22" s="263"/>
      <c r="AR22" s="263"/>
      <c r="AS22" s="985">
        <f t="shared" si="4"/>
        <v>1</v>
      </c>
    </row>
    <row r="23" spans="1:45" ht="18" customHeight="1">
      <c r="A23" s="2">
        <v>13</v>
      </c>
      <c r="B23" s="3" t="s">
        <v>1979</v>
      </c>
      <c r="C23" s="18" t="s">
        <v>128</v>
      </c>
      <c r="D23" s="19">
        <v>1</v>
      </c>
      <c r="E23" s="19">
        <v>5</v>
      </c>
      <c r="F23" s="19"/>
      <c r="G23" s="20">
        <v>34</v>
      </c>
      <c r="H23" s="19"/>
      <c r="I23" s="19"/>
      <c r="J23" s="19"/>
      <c r="K23" s="21">
        <v>13.44</v>
      </c>
      <c r="L23" s="22"/>
      <c r="M23" s="256">
        <f t="shared" si="0"/>
        <v>13.44</v>
      </c>
      <c r="N23" s="43">
        <v>40</v>
      </c>
      <c r="O23" s="43"/>
      <c r="P23" s="23"/>
      <c r="Q23" s="23"/>
      <c r="R23" s="23"/>
      <c r="S23" s="23"/>
      <c r="T23" s="257"/>
      <c r="U23" s="258"/>
      <c r="V23" s="259"/>
      <c r="W23" s="260"/>
      <c r="X23" s="261"/>
      <c r="Y23" s="981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5"/>
      <c r="AL23" s="982"/>
      <c r="AM23" s="262"/>
      <c r="AN23" s="983">
        <f t="shared" si="1"/>
        <v>40</v>
      </c>
      <c r="AO23" s="984">
        <f t="shared" si="2"/>
        <v>40</v>
      </c>
      <c r="AP23" s="263">
        <f t="shared" si="3"/>
        <v>0</v>
      </c>
      <c r="AQ23" s="263"/>
      <c r="AR23" s="263"/>
      <c r="AS23" s="985">
        <f t="shared" si="4"/>
        <v>1</v>
      </c>
    </row>
    <row r="24" spans="1:45" ht="18" customHeight="1">
      <c r="A24" s="2">
        <v>14</v>
      </c>
      <c r="B24" s="3" t="s">
        <v>799</v>
      </c>
      <c r="C24" s="18" t="s">
        <v>129</v>
      </c>
      <c r="D24" s="19">
        <v>1</v>
      </c>
      <c r="E24" s="19">
        <v>3</v>
      </c>
      <c r="F24" s="19"/>
      <c r="G24" s="20">
        <v>24</v>
      </c>
      <c r="H24" s="19"/>
      <c r="I24" s="19"/>
      <c r="J24" s="19"/>
      <c r="K24" s="21">
        <v>10.55</v>
      </c>
      <c r="L24" s="22">
        <v>35</v>
      </c>
      <c r="M24" s="256">
        <f t="shared" si="0"/>
        <v>14.24</v>
      </c>
      <c r="N24" s="43">
        <v>40</v>
      </c>
      <c r="O24" s="43"/>
      <c r="P24" s="23"/>
      <c r="Q24" s="23"/>
      <c r="R24" s="23"/>
      <c r="S24" s="23"/>
      <c r="T24" s="257"/>
      <c r="U24" s="258"/>
      <c r="V24" s="259"/>
      <c r="W24" s="260"/>
      <c r="X24" s="261"/>
      <c r="Y24" s="981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5"/>
      <c r="AL24" s="982"/>
      <c r="AM24" s="262"/>
      <c r="AN24" s="983">
        <f t="shared" si="1"/>
        <v>40</v>
      </c>
      <c r="AO24" s="984">
        <f t="shared" si="2"/>
        <v>40</v>
      </c>
      <c r="AP24" s="263">
        <f t="shared" si="3"/>
        <v>0</v>
      </c>
      <c r="AQ24" s="263"/>
      <c r="AR24" s="263"/>
      <c r="AS24" s="985">
        <f t="shared" si="4"/>
        <v>1</v>
      </c>
    </row>
    <row r="25" spans="1:45" ht="18" customHeight="1">
      <c r="A25" s="2">
        <v>15</v>
      </c>
      <c r="B25" s="3" t="s">
        <v>1980</v>
      </c>
      <c r="C25" s="18" t="s">
        <v>1981</v>
      </c>
      <c r="D25" s="19">
        <v>1</v>
      </c>
      <c r="E25" s="19">
        <v>3</v>
      </c>
      <c r="F25" s="19"/>
      <c r="G25" s="20">
        <v>5</v>
      </c>
      <c r="H25" s="19"/>
      <c r="I25" s="19"/>
      <c r="J25" s="19"/>
      <c r="K25" s="21">
        <v>10.55</v>
      </c>
      <c r="L25" s="22"/>
      <c r="M25" s="256">
        <f t="shared" si="0"/>
        <v>10.55</v>
      </c>
      <c r="N25" s="43">
        <v>40</v>
      </c>
      <c r="O25" s="43"/>
      <c r="P25" s="23"/>
      <c r="Q25" s="23"/>
      <c r="R25" s="23"/>
      <c r="S25" s="23"/>
      <c r="T25" s="257"/>
      <c r="U25" s="258"/>
      <c r="V25" s="259"/>
      <c r="W25" s="260"/>
      <c r="X25" s="261"/>
      <c r="Y25" s="981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5"/>
      <c r="AL25" s="982"/>
      <c r="AM25" s="262"/>
      <c r="AN25" s="983">
        <f t="shared" si="1"/>
        <v>40</v>
      </c>
      <c r="AO25" s="984">
        <f t="shared" si="2"/>
        <v>40</v>
      </c>
      <c r="AP25" s="263">
        <f t="shared" si="3"/>
        <v>0</v>
      </c>
      <c r="AQ25" s="263"/>
      <c r="AR25" s="263"/>
      <c r="AS25" s="985">
        <f t="shared" si="4"/>
        <v>1</v>
      </c>
    </row>
    <row r="26" spans="1:45" ht="18" customHeight="1">
      <c r="A26" s="2">
        <v>16</v>
      </c>
      <c r="B26" s="3" t="s">
        <v>812</v>
      </c>
      <c r="C26" s="18" t="s">
        <v>130</v>
      </c>
      <c r="D26" s="19">
        <v>1</v>
      </c>
      <c r="E26" s="19">
        <v>3</v>
      </c>
      <c r="F26" s="19"/>
      <c r="G26" s="20">
        <v>20</v>
      </c>
      <c r="H26" s="19"/>
      <c r="I26" s="19"/>
      <c r="J26" s="19"/>
      <c r="K26" s="21">
        <v>10.55</v>
      </c>
      <c r="L26" s="22"/>
      <c r="M26" s="256">
        <f t="shared" si="0"/>
        <v>10.55</v>
      </c>
      <c r="N26" s="43">
        <v>40</v>
      </c>
      <c r="O26" s="43"/>
      <c r="P26" s="23"/>
      <c r="Q26" s="23"/>
      <c r="R26" s="23"/>
      <c r="S26" s="23"/>
      <c r="T26" s="257"/>
      <c r="U26" s="258"/>
      <c r="V26" s="259"/>
      <c r="W26" s="260"/>
      <c r="X26" s="261"/>
      <c r="Y26" s="981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5"/>
      <c r="AL26" s="982"/>
      <c r="AM26" s="262"/>
      <c r="AN26" s="983">
        <f t="shared" si="1"/>
        <v>40</v>
      </c>
      <c r="AO26" s="984">
        <f t="shared" si="2"/>
        <v>40</v>
      </c>
      <c r="AP26" s="263">
        <f t="shared" si="3"/>
        <v>0</v>
      </c>
      <c r="AQ26" s="263"/>
      <c r="AR26" s="263"/>
      <c r="AS26" s="985">
        <f t="shared" si="4"/>
        <v>1</v>
      </c>
    </row>
    <row r="27" spans="1:45" ht="18" customHeight="1">
      <c r="A27" s="2">
        <v>17</v>
      </c>
      <c r="B27" s="3" t="s">
        <v>1982</v>
      </c>
      <c r="C27" s="18" t="s">
        <v>130</v>
      </c>
      <c r="D27" s="19">
        <v>1</v>
      </c>
      <c r="E27" s="19">
        <v>1</v>
      </c>
      <c r="F27" s="19"/>
      <c r="G27" s="20">
        <v>37</v>
      </c>
      <c r="H27" s="19"/>
      <c r="I27" s="19"/>
      <c r="J27" s="19"/>
      <c r="K27" s="21">
        <v>10.55</v>
      </c>
      <c r="L27" s="22"/>
      <c r="M27" s="256">
        <f t="shared" si="0"/>
        <v>10.55</v>
      </c>
      <c r="N27" s="43">
        <v>40</v>
      </c>
      <c r="O27" s="43"/>
      <c r="P27" s="23"/>
      <c r="Q27" s="23"/>
      <c r="R27" s="23"/>
      <c r="S27" s="23"/>
      <c r="T27" s="257"/>
      <c r="U27" s="258"/>
      <c r="V27" s="259"/>
      <c r="W27" s="260"/>
      <c r="X27" s="261"/>
      <c r="Y27" s="981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5"/>
      <c r="AL27" s="982"/>
      <c r="AM27" s="262"/>
      <c r="AN27" s="983">
        <f t="shared" si="1"/>
        <v>40</v>
      </c>
      <c r="AO27" s="984">
        <f t="shared" si="2"/>
        <v>40</v>
      </c>
      <c r="AP27" s="263">
        <f t="shared" si="3"/>
        <v>0</v>
      </c>
      <c r="AQ27" s="263"/>
      <c r="AR27" s="263"/>
      <c r="AS27" s="985">
        <f t="shared" si="4"/>
        <v>1</v>
      </c>
    </row>
    <row r="28" spans="1:45" ht="18" customHeight="1">
      <c r="A28" s="2">
        <v>18</v>
      </c>
      <c r="B28" s="3" t="s">
        <v>1983</v>
      </c>
      <c r="C28" s="18" t="s">
        <v>130</v>
      </c>
      <c r="D28" s="19">
        <v>1</v>
      </c>
      <c r="E28" s="19">
        <v>4</v>
      </c>
      <c r="F28" s="19"/>
      <c r="G28" s="20">
        <v>5</v>
      </c>
      <c r="H28" s="19"/>
      <c r="I28" s="19"/>
      <c r="J28" s="19"/>
      <c r="K28" s="21">
        <v>10.55</v>
      </c>
      <c r="L28" s="22"/>
      <c r="M28" s="256">
        <f t="shared" si="0"/>
        <v>10.55</v>
      </c>
      <c r="N28" s="43">
        <v>40</v>
      </c>
      <c r="O28" s="43"/>
      <c r="P28" s="23"/>
      <c r="Q28" s="23"/>
      <c r="R28" s="23"/>
      <c r="S28" s="23"/>
      <c r="T28" s="257"/>
      <c r="U28" s="258"/>
      <c r="V28" s="259"/>
      <c r="W28" s="260"/>
      <c r="X28" s="261"/>
      <c r="Y28" s="981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5"/>
      <c r="AL28" s="982"/>
      <c r="AM28" s="262"/>
      <c r="AN28" s="983">
        <f t="shared" si="1"/>
        <v>40</v>
      </c>
      <c r="AO28" s="984">
        <f t="shared" si="2"/>
        <v>40</v>
      </c>
      <c r="AP28" s="263">
        <f t="shared" si="3"/>
        <v>0</v>
      </c>
      <c r="AQ28" s="263"/>
      <c r="AR28" s="263"/>
      <c r="AS28" s="985">
        <f t="shared" si="4"/>
        <v>1</v>
      </c>
    </row>
    <row r="29" spans="1:45" ht="18" customHeight="1">
      <c r="A29" s="2">
        <v>19</v>
      </c>
      <c r="B29" s="3" t="s">
        <v>828</v>
      </c>
      <c r="C29" s="18" t="s">
        <v>130</v>
      </c>
      <c r="D29" s="19">
        <v>1</v>
      </c>
      <c r="E29" s="19">
        <v>3</v>
      </c>
      <c r="F29" s="19"/>
      <c r="G29" s="20">
        <v>20</v>
      </c>
      <c r="H29" s="19"/>
      <c r="I29" s="19"/>
      <c r="J29" s="19"/>
      <c r="K29" s="21">
        <v>10.55</v>
      </c>
      <c r="L29" s="22"/>
      <c r="M29" s="256">
        <f t="shared" si="0"/>
        <v>10.55</v>
      </c>
      <c r="N29" s="43">
        <v>40</v>
      </c>
      <c r="O29" s="43"/>
      <c r="P29" s="23"/>
      <c r="Q29" s="23"/>
      <c r="R29" s="23"/>
      <c r="S29" s="23"/>
      <c r="T29" s="257"/>
      <c r="U29" s="258"/>
      <c r="V29" s="259"/>
      <c r="W29" s="260"/>
      <c r="X29" s="261"/>
      <c r="Y29" s="981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5"/>
      <c r="AL29" s="982"/>
      <c r="AM29" s="262"/>
      <c r="AN29" s="983">
        <f t="shared" si="1"/>
        <v>40</v>
      </c>
      <c r="AO29" s="984">
        <f t="shared" si="2"/>
        <v>40</v>
      </c>
      <c r="AP29" s="263">
        <f t="shared" si="3"/>
        <v>0</v>
      </c>
      <c r="AQ29" s="263"/>
      <c r="AR29" s="263"/>
      <c r="AS29" s="985">
        <f t="shared" si="4"/>
        <v>1</v>
      </c>
    </row>
    <row r="30" spans="1:45" ht="18" customHeight="1">
      <c r="A30" s="2">
        <v>20</v>
      </c>
      <c r="B30" s="3" t="s">
        <v>834</v>
      </c>
      <c r="C30" s="18" t="s">
        <v>130</v>
      </c>
      <c r="D30" s="19">
        <v>1</v>
      </c>
      <c r="E30" s="19">
        <v>3</v>
      </c>
      <c r="F30" s="19"/>
      <c r="G30" s="20">
        <v>20</v>
      </c>
      <c r="H30" s="19"/>
      <c r="I30" s="19"/>
      <c r="J30" s="19"/>
      <c r="K30" s="21">
        <v>10.55</v>
      </c>
      <c r="L30" s="22"/>
      <c r="M30" s="256">
        <f t="shared" si="0"/>
        <v>10.55</v>
      </c>
      <c r="N30" s="43">
        <v>40</v>
      </c>
      <c r="O30" s="43"/>
      <c r="P30" s="23"/>
      <c r="Q30" s="23"/>
      <c r="R30" s="23"/>
      <c r="S30" s="23"/>
      <c r="T30" s="257"/>
      <c r="U30" s="258"/>
      <c r="V30" s="259"/>
      <c r="W30" s="260"/>
      <c r="X30" s="261"/>
      <c r="Y30" s="981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5"/>
      <c r="AL30" s="982"/>
      <c r="AM30" s="262"/>
      <c r="AN30" s="983">
        <f t="shared" si="1"/>
        <v>40</v>
      </c>
      <c r="AO30" s="984">
        <f t="shared" si="2"/>
        <v>40</v>
      </c>
      <c r="AP30" s="263">
        <f t="shared" si="3"/>
        <v>0</v>
      </c>
      <c r="AQ30" s="263"/>
      <c r="AR30" s="263"/>
      <c r="AS30" s="985">
        <f t="shared" si="4"/>
        <v>1</v>
      </c>
    </row>
    <row r="31" spans="1:45" ht="18" customHeight="1">
      <c r="A31" s="2">
        <v>21</v>
      </c>
      <c r="B31" s="3" t="s">
        <v>841</v>
      </c>
      <c r="C31" s="18" t="s">
        <v>130</v>
      </c>
      <c r="D31" s="19">
        <v>1</v>
      </c>
      <c r="E31" s="19">
        <v>3</v>
      </c>
      <c r="F31" s="19"/>
      <c r="G31" s="20">
        <v>14</v>
      </c>
      <c r="H31" s="19"/>
      <c r="I31" s="19"/>
      <c r="J31" s="19"/>
      <c r="K31" s="21">
        <v>10.55</v>
      </c>
      <c r="L31" s="22"/>
      <c r="M31" s="256">
        <f t="shared" si="0"/>
        <v>10.55</v>
      </c>
      <c r="N31" s="43">
        <v>40</v>
      </c>
      <c r="O31" s="43"/>
      <c r="P31" s="23"/>
      <c r="Q31" s="23"/>
      <c r="R31" s="23"/>
      <c r="S31" s="23"/>
      <c r="T31" s="257"/>
      <c r="U31" s="258"/>
      <c r="V31" s="259"/>
      <c r="W31" s="260"/>
      <c r="X31" s="261"/>
      <c r="Y31" s="981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5"/>
      <c r="AL31" s="982"/>
      <c r="AM31" s="262"/>
      <c r="AN31" s="983">
        <f t="shared" si="1"/>
        <v>40</v>
      </c>
      <c r="AO31" s="984">
        <f t="shared" si="2"/>
        <v>40</v>
      </c>
      <c r="AP31" s="263">
        <f t="shared" si="3"/>
        <v>0</v>
      </c>
      <c r="AQ31" s="263"/>
      <c r="AR31" s="263"/>
      <c r="AS31" s="985">
        <f t="shared" si="4"/>
        <v>1</v>
      </c>
    </row>
    <row r="32" spans="1:45" ht="18" customHeight="1">
      <c r="A32" s="2">
        <v>22</v>
      </c>
      <c r="B32" s="3" t="s">
        <v>846</v>
      </c>
      <c r="C32" s="18" t="s">
        <v>1984</v>
      </c>
      <c r="D32" s="19">
        <v>1</v>
      </c>
      <c r="E32" s="19">
        <v>4</v>
      </c>
      <c r="F32" s="19"/>
      <c r="G32" s="20">
        <v>8</v>
      </c>
      <c r="H32" s="19"/>
      <c r="I32" s="19"/>
      <c r="J32" s="19"/>
      <c r="K32" s="21">
        <v>10.55</v>
      </c>
      <c r="L32" s="22"/>
      <c r="M32" s="256">
        <f t="shared" si="0"/>
        <v>10.55</v>
      </c>
      <c r="N32" s="43">
        <v>40</v>
      </c>
      <c r="O32" s="43"/>
      <c r="P32" s="23"/>
      <c r="Q32" s="23"/>
      <c r="R32" s="23"/>
      <c r="S32" s="23"/>
      <c r="T32" s="257"/>
      <c r="U32" s="258"/>
      <c r="V32" s="259"/>
      <c r="W32" s="260"/>
      <c r="X32" s="261"/>
      <c r="Y32" s="981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5"/>
      <c r="AL32" s="982"/>
      <c r="AM32" s="262"/>
      <c r="AN32" s="983">
        <f t="shared" si="1"/>
        <v>40</v>
      </c>
      <c r="AO32" s="984">
        <f t="shared" si="2"/>
        <v>40</v>
      </c>
      <c r="AP32" s="263">
        <f t="shared" si="3"/>
        <v>0</v>
      </c>
      <c r="AQ32" s="263"/>
      <c r="AR32" s="263"/>
      <c r="AS32" s="985">
        <f t="shared" si="4"/>
        <v>1</v>
      </c>
    </row>
    <row r="33" spans="1:45" ht="18" customHeight="1">
      <c r="A33" s="2">
        <v>23</v>
      </c>
      <c r="B33" s="3" t="s">
        <v>857</v>
      </c>
      <c r="C33" s="18" t="s">
        <v>329</v>
      </c>
      <c r="D33" s="19">
        <v>1</v>
      </c>
      <c r="E33" s="19">
        <v>7</v>
      </c>
      <c r="F33" s="19"/>
      <c r="G33" s="20">
        <v>24</v>
      </c>
      <c r="H33" s="19"/>
      <c r="I33" s="19"/>
      <c r="J33" s="19"/>
      <c r="K33" s="21">
        <v>21.72</v>
      </c>
      <c r="L33" s="22"/>
      <c r="M33" s="256">
        <f t="shared" si="0"/>
        <v>21.72</v>
      </c>
      <c r="N33" s="43"/>
      <c r="O33" s="43"/>
      <c r="P33" s="23">
        <v>18</v>
      </c>
      <c r="Q33" s="23"/>
      <c r="R33" s="23"/>
      <c r="S33" s="23"/>
      <c r="T33" s="257">
        <v>18</v>
      </c>
      <c r="U33" s="258"/>
      <c r="V33" s="259"/>
      <c r="W33" s="260"/>
      <c r="X33" s="261"/>
      <c r="Y33" s="981">
        <v>12</v>
      </c>
      <c r="Z33" s="36">
        <v>4</v>
      </c>
      <c r="AA33" s="36">
        <v>1</v>
      </c>
      <c r="AB33" s="36"/>
      <c r="AC33" s="36"/>
      <c r="AD33" s="36"/>
      <c r="AE33" s="36"/>
      <c r="AF33" s="36"/>
      <c r="AG33" s="36"/>
      <c r="AH33" s="36"/>
      <c r="AI33" s="36">
        <v>3</v>
      </c>
      <c r="AJ33" s="36">
        <v>2</v>
      </c>
      <c r="AK33" s="35"/>
      <c r="AL33" s="982">
        <f>Z33+AA33+AB33+AC33+AD33+AE33+AF33+AG33+AH33+AI33+AJ33+AK33</f>
        <v>10</v>
      </c>
      <c r="AM33" s="262"/>
      <c r="AN33" s="983">
        <f>N33+T33+Y33+AL33</f>
        <v>40</v>
      </c>
      <c r="AO33" s="984">
        <f t="shared" si="2"/>
        <v>40</v>
      </c>
      <c r="AP33" s="263">
        <f t="shared" si="3"/>
        <v>0</v>
      </c>
      <c r="AQ33" s="263"/>
      <c r="AR33" s="263"/>
      <c r="AS33" s="985">
        <f t="shared" si="4"/>
        <v>1</v>
      </c>
    </row>
    <row r="34" spans="1:45" ht="18" customHeight="1">
      <c r="A34" s="2">
        <v>24</v>
      </c>
      <c r="B34" s="3" t="s">
        <v>867</v>
      </c>
      <c r="C34" s="18" t="s">
        <v>329</v>
      </c>
      <c r="D34" s="19">
        <v>1</v>
      </c>
      <c r="E34" s="19">
        <v>7</v>
      </c>
      <c r="F34" s="19"/>
      <c r="G34" s="20">
        <v>16</v>
      </c>
      <c r="H34" s="19"/>
      <c r="I34" s="19"/>
      <c r="J34" s="19"/>
      <c r="K34" s="21">
        <v>21.72</v>
      </c>
      <c r="L34" s="22">
        <v>0.17</v>
      </c>
      <c r="M34" s="256">
        <f t="shared" si="0"/>
        <v>21.76</v>
      </c>
      <c r="N34" s="43"/>
      <c r="O34" s="43"/>
      <c r="P34" s="23">
        <v>18</v>
      </c>
      <c r="Q34" s="23"/>
      <c r="R34" s="23"/>
      <c r="S34" s="23"/>
      <c r="T34" s="257">
        <v>18</v>
      </c>
      <c r="U34" s="258"/>
      <c r="V34" s="259"/>
      <c r="W34" s="260"/>
      <c r="X34" s="261"/>
      <c r="Y34" s="981">
        <v>12</v>
      </c>
      <c r="Z34" s="36"/>
      <c r="AA34" s="36">
        <v>2</v>
      </c>
      <c r="AB34" s="36">
        <v>2</v>
      </c>
      <c r="AC34" s="36"/>
      <c r="AD34" s="36"/>
      <c r="AE34" s="36">
        <v>1</v>
      </c>
      <c r="AF34" s="36"/>
      <c r="AG34" s="36"/>
      <c r="AH34" s="36"/>
      <c r="AI34" s="36">
        <v>3</v>
      </c>
      <c r="AJ34" s="36">
        <v>2</v>
      </c>
      <c r="AK34" s="35"/>
      <c r="AL34" s="982">
        <f t="shared" ref="AL34:AL97" si="5">Z34+AA34+AB34+AC34+AD34+AE34+AF34+AG34+AH34+AI34+AJ34+AK34</f>
        <v>10</v>
      </c>
      <c r="AM34" s="262"/>
      <c r="AN34" s="983">
        <f t="shared" ref="AN34:AN97" si="6">N34+T34+Y34+AL34</f>
        <v>40</v>
      </c>
      <c r="AO34" s="984">
        <f t="shared" si="2"/>
        <v>40</v>
      </c>
      <c r="AP34" s="263">
        <f t="shared" si="3"/>
        <v>0</v>
      </c>
      <c r="AQ34" s="263"/>
      <c r="AR34" s="263"/>
      <c r="AS34" s="985">
        <f t="shared" si="4"/>
        <v>1</v>
      </c>
    </row>
    <row r="35" spans="1:45" ht="18" customHeight="1">
      <c r="A35" s="2">
        <v>25</v>
      </c>
      <c r="B35" s="3" t="s">
        <v>862</v>
      </c>
      <c r="C35" s="18" t="s">
        <v>329</v>
      </c>
      <c r="D35" s="19">
        <v>1</v>
      </c>
      <c r="E35" s="19">
        <v>7</v>
      </c>
      <c r="F35" s="19"/>
      <c r="G35" s="20">
        <v>20</v>
      </c>
      <c r="H35" s="19"/>
      <c r="I35" s="19"/>
      <c r="J35" s="19"/>
      <c r="K35" s="21">
        <v>21.72</v>
      </c>
      <c r="L35" s="22"/>
      <c r="M35" s="256">
        <f t="shared" si="0"/>
        <v>21.72</v>
      </c>
      <c r="N35" s="43"/>
      <c r="O35" s="43"/>
      <c r="P35" s="23">
        <v>18</v>
      </c>
      <c r="Q35" s="23"/>
      <c r="R35" s="23"/>
      <c r="S35" s="23"/>
      <c r="T35" s="257">
        <v>18</v>
      </c>
      <c r="U35" s="258"/>
      <c r="V35" s="259"/>
      <c r="W35" s="260"/>
      <c r="X35" s="261"/>
      <c r="Y35" s="981">
        <v>12</v>
      </c>
      <c r="Z35" s="36">
        <v>4</v>
      </c>
      <c r="AA35" s="36">
        <v>1</v>
      </c>
      <c r="AB35" s="36">
        <v>1</v>
      </c>
      <c r="AC35" s="36"/>
      <c r="AD35" s="36"/>
      <c r="AE35" s="36"/>
      <c r="AF35" s="36"/>
      <c r="AG35" s="36"/>
      <c r="AH35" s="36"/>
      <c r="AI35" s="36">
        <v>3</v>
      </c>
      <c r="AJ35" s="36">
        <v>1</v>
      </c>
      <c r="AK35" s="35"/>
      <c r="AL35" s="982">
        <f t="shared" si="5"/>
        <v>10</v>
      </c>
      <c r="AM35" s="262"/>
      <c r="AN35" s="983">
        <f t="shared" si="6"/>
        <v>40</v>
      </c>
      <c r="AO35" s="984">
        <f t="shared" si="2"/>
        <v>40</v>
      </c>
      <c r="AP35" s="263">
        <f t="shared" si="3"/>
        <v>0</v>
      </c>
      <c r="AQ35" s="263"/>
      <c r="AR35" s="263"/>
      <c r="AS35" s="985">
        <f t="shared" si="4"/>
        <v>1</v>
      </c>
    </row>
    <row r="36" spans="1:45" ht="18" customHeight="1">
      <c r="A36" s="2">
        <v>26</v>
      </c>
      <c r="B36" s="3" t="s">
        <v>869</v>
      </c>
      <c r="C36" s="18" t="s">
        <v>329</v>
      </c>
      <c r="D36" s="19">
        <v>1</v>
      </c>
      <c r="E36" s="19">
        <v>7</v>
      </c>
      <c r="F36" s="19"/>
      <c r="G36" s="20">
        <v>10</v>
      </c>
      <c r="H36" s="19"/>
      <c r="I36" s="19"/>
      <c r="J36" s="19"/>
      <c r="K36" s="21">
        <v>21.72</v>
      </c>
      <c r="L36" s="22"/>
      <c r="M36" s="256">
        <f t="shared" si="0"/>
        <v>21.72</v>
      </c>
      <c r="N36" s="43"/>
      <c r="O36" s="43"/>
      <c r="P36" s="23">
        <v>18</v>
      </c>
      <c r="Q36" s="23"/>
      <c r="R36" s="23"/>
      <c r="S36" s="23"/>
      <c r="T36" s="257">
        <v>18</v>
      </c>
      <c r="U36" s="258"/>
      <c r="V36" s="259"/>
      <c r="W36" s="260"/>
      <c r="X36" s="261"/>
      <c r="Y36" s="981">
        <v>12</v>
      </c>
      <c r="Z36" s="36"/>
      <c r="AA36" s="36">
        <v>2</v>
      </c>
      <c r="AB36" s="36">
        <v>2</v>
      </c>
      <c r="AC36" s="36"/>
      <c r="AD36" s="36"/>
      <c r="AE36" s="36">
        <v>1</v>
      </c>
      <c r="AF36" s="36"/>
      <c r="AG36" s="36"/>
      <c r="AH36" s="36"/>
      <c r="AI36" s="36">
        <v>3</v>
      </c>
      <c r="AJ36" s="36">
        <v>2</v>
      </c>
      <c r="AK36" s="35"/>
      <c r="AL36" s="982">
        <f t="shared" si="5"/>
        <v>10</v>
      </c>
      <c r="AM36" s="262"/>
      <c r="AN36" s="983">
        <f t="shared" si="6"/>
        <v>40</v>
      </c>
      <c r="AO36" s="984">
        <f t="shared" si="2"/>
        <v>40</v>
      </c>
      <c r="AP36" s="263">
        <f t="shared" si="3"/>
        <v>0</v>
      </c>
      <c r="AQ36" s="263"/>
      <c r="AR36" s="263"/>
      <c r="AS36" s="985">
        <f t="shared" si="4"/>
        <v>1</v>
      </c>
    </row>
    <row r="37" spans="1:45" ht="18" customHeight="1">
      <c r="A37" s="2">
        <v>27</v>
      </c>
      <c r="B37" s="3" t="s">
        <v>1151</v>
      </c>
      <c r="C37" s="18" t="s">
        <v>329</v>
      </c>
      <c r="D37" s="19">
        <v>1</v>
      </c>
      <c r="E37" s="19">
        <v>7</v>
      </c>
      <c r="F37" s="19"/>
      <c r="G37" s="20">
        <v>2</v>
      </c>
      <c r="H37" s="19"/>
      <c r="I37" s="19"/>
      <c r="J37" s="19"/>
      <c r="K37" s="21">
        <v>21.72</v>
      </c>
      <c r="L37" s="22"/>
      <c r="M37" s="256">
        <f t="shared" si="0"/>
        <v>21.72</v>
      </c>
      <c r="N37" s="43"/>
      <c r="O37" s="43"/>
      <c r="P37" s="23">
        <v>17</v>
      </c>
      <c r="Q37" s="23"/>
      <c r="R37" s="23"/>
      <c r="S37" s="23"/>
      <c r="T37" s="257">
        <v>17</v>
      </c>
      <c r="U37" s="258"/>
      <c r="V37" s="259"/>
      <c r="W37" s="260"/>
      <c r="X37" s="261"/>
      <c r="Y37" s="981">
        <v>11.34</v>
      </c>
      <c r="Z37" s="36">
        <v>4</v>
      </c>
      <c r="AA37" s="36"/>
      <c r="AB37" s="36"/>
      <c r="AC37" s="36"/>
      <c r="AD37" s="36"/>
      <c r="AE37" s="36">
        <v>2</v>
      </c>
      <c r="AF37" s="36"/>
      <c r="AG37" s="36"/>
      <c r="AH37" s="36"/>
      <c r="AI37" s="36">
        <v>3</v>
      </c>
      <c r="AJ37" s="986">
        <v>0.43</v>
      </c>
      <c r="AK37" s="35"/>
      <c r="AL37" s="982">
        <f t="shared" si="5"/>
        <v>9.43</v>
      </c>
      <c r="AM37" s="262"/>
      <c r="AN37" s="983">
        <f t="shared" si="6"/>
        <v>37.770000000000003</v>
      </c>
      <c r="AO37" s="984">
        <f t="shared" si="2"/>
        <v>37.770000000000003</v>
      </c>
      <c r="AP37" s="263">
        <f t="shared" si="3"/>
        <v>0</v>
      </c>
      <c r="AQ37" s="263"/>
      <c r="AR37" s="263"/>
      <c r="AS37" s="987">
        <f t="shared" si="4"/>
        <v>0.94399999999999995</v>
      </c>
    </row>
    <row r="38" spans="1:45" ht="18" customHeight="1">
      <c r="A38" s="2">
        <v>28</v>
      </c>
      <c r="B38" s="3" t="s">
        <v>894</v>
      </c>
      <c r="C38" s="18" t="s">
        <v>1985</v>
      </c>
      <c r="D38" s="19">
        <v>1</v>
      </c>
      <c r="E38" s="19">
        <v>7</v>
      </c>
      <c r="F38" s="19"/>
      <c r="G38" s="20">
        <v>5</v>
      </c>
      <c r="H38" s="19"/>
      <c r="I38" s="19"/>
      <c r="J38" s="19"/>
      <c r="K38" s="21">
        <v>21.72</v>
      </c>
      <c r="L38" s="22">
        <v>0.22</v>
      </c>
      <c r="M38" s="256">
        <f t="shared" si="0"/>
        <v>21.77</v>
      </c>
      <c r="N38" s="43"/>
      <c r="O38" s="43"/>
      <c r="P38" s="23">
        <v>18</v>
      </c>
      <c r="Q38" s="23"/>
      <c r="R38" s="23"/>
      <c r="S38" s="23"/>
      <c r="T38" s="257">
        <v>18</v>
      </c>
      <c r="U38" s="258"/>
      <c r="V38" s="259"/>
      <c r="W38" s="260"/>
      <c r="X38" s="261"/>
      <c r="Y38" s="981">
        <v>12</v>
      </c>
      <c r="Z38" s="36">
        <v>4</v>
      </c>
      <c r="AA38" s="36">
        <v>1</v>
      </c>
      <c r="AB38" s="36"/>
      <c r="AC38" s="36"/>
      <c r="AD38" s="36"/>
      <c r="AE38" s="36"/>
      <c r="AF38" s="36"/>
      <c r="AG38" s="36"/>
      <c r="AH38" s="36"/>
      <c r="AI38" s="36">
        <v>3</v>
      </c>
      <c r="AJ38" s="36">
        <v>2</v>
      </c>
      <c r="AK38" s="35"/>
      <c r="AL38" s="982">
        <f t="shared" si="5"/>
        <v>10</v>
      </c>
      <c r="AM38" s="262"/>
      <c r="AN38" s="983">
        <f t="shared" si="6"/>
        <v>40</v>
      </c>
      <c r="AO38" s="984">
        <f t="shared" si="2"/>
        <v>40</v>
      </c>
      <c r="AP38" s="263">
        <f t="shared" si="3"/>
        <v>0</v>
      </c>
      <c r="AQ38" s="263"/>
      <c r="AR38" s="263"/>
      <c r="AS38" s="985">
        <f t="shared" si="4"/>
        <v>1</v>
      </c>
    </row>
    <row r="39" spans="1:45" ht="18" customHeight="1">
      <c r="A39" s="2">
        <v>29</v>
      </c>
      <c r="B39" s="3" t="s">
        <v>890</v>
      </c>
      <c r="C39" s="18" t="s">
        <v>1986</v>
      </c>
      <c r="D39" s="19">
        <v>1</v>
      </c>
      <c r="E39" s="19">
        <v>7</v>
      </c>
      <c r="F39" s="19"/>
      <c r="G39" s="20">
        <v>4</v>
      </c>
      <c r="H39" s="19"/>
      <c r="I39" s="19"/>
      <c r="J39" s="19"/>
      <c r="K39" s="21">
        <v>21.72</v>
      </c>
      <c r="L39" s="22">
        <v>0.11</v>
      </c>
      <c r="M39" s="256">
        <f t="shared" si="0"/>
        <v>21.74</v>
      </c>
      <c r="N39" s="43"/>
      <c r="O39" s="43"/>
      <c r="P39" s="23">
        <v>18</v>
      </c>
      <c r="Q39" s="23"/>
      <c r="R39" s="23"/>
      <c r="S39" s="23"/>
      <c r="T39" s="257">
        <v>18</v>
      </c>
      <c r="U39" s="258"/>
      <c r="V39" s="259"/>
      <c r="W39" s="260"/>
      <c r="X39" s="261"/>
      <c r="Y39" s="981">
        <v>12</v>
      </c>
      <c r="Z39" s="36">
        <v>4</v>
      </c>
      <c r="AA39" s="36"/>
      <c r="AB39" s="36"/>
      <c r="AC39" s="36"/>
      <c r="AD39" s="36"/>
      <c r="AE39" s="36">
        <v>1</v>
      </c>
      <c r="AF39" s="36"/>
      <c r="AG39" s="36"/>
      <c r="AH39" s="36"/>
      <c r="AI39" s="36">
        <v>3</v>
      </c>
      <c r="AJ39" s="36">
        <v>2</v>
      </c>
      <c r="AK39" s="35"/>
      <c r="AL39" s="982">
        <f t="shared" si="5"/>
        <v>10</v>
      </c>
      <c r="AM39" s="262"/>
      <c r="AN39" s="983">
        <f t="shared" si="6"/>
        <v>40</v>
      </c>
      <c r="AO39" s="984">
        <f t="shared" si="2"/>
        <v>40</v>
      </c>
      <c r="AP39" s="263">
        <f t="shared" si="3"/>
        <v>0</v>
      </c>
      <c r="AQ39" s="263"/>
      <c r="AR39" s="263"/>
      <c r="AS39" s="985">
        <f t="shared" si="4"/>
        <v>1</v>
      </c>
    </row>
    <row r="40" spans="1:45" ht="18" customHeight="1">
      <c r="A40" s="2">
        <v>30</v>
      </c>
      <c r="B40" s="3" t="s">
        <v>873</v>
      </c>
      <c r="C40" s="18" t="s">
        <v>330</v>
      </c>
      <c r="D40" s="19">
        <v>1</v>
      </c>
      <c r="E40" s="19">
        <v>7</v>
      </c>
      <c r="F40" s="19"/>
      <c r="G40" s="20">
        <v>29</v>
      </c>
      <c r="H40" s="19"/>
      <c r="I40" s="19"/>
      <c r="J40" s="19"/>
      <c r="K40" s="21">
        <v>21.72</v>
      </c>
      <c r="L40" s="22"/>
      <c r="M40" s="256">
        <f t="shared" si="0"/>
        <v>21.72</v>
      </c>
      <c r="N40" s="43"/>
      <c r="O40" s="43"/>
      <c r="P40" s="23">
        <v>18</v>
      </c>
      <c r="Q40" s="23"/>
      <c r="R40" s="23"/>
      <c r="S40" s="23"/>
      <c r="T40" s="257">
        <v>18</v>
      </c>
      <c r="U40" s="258"/>
      <c r="V40" s="259"/>
      <c r="W40" s="260"/>
      <c r="X40" s="261"/>
      <c r="Y40" s="981">
        <v>12</v>
      </c>
      <c r="Z40" s="36">
        <v>4</v>
      </c>
      <c r="AA40" s="36">
        <v>1</v>
      </c>
      <c r="AB40" s="36"/>
      <c r="AC40" s="36"/>
      <c r="AD40" s="36"/>
      <c r="AE40" s="36"/>
      <c r="AF40" s="36"/>
      <c r="AG40" s="36"/>
      <c r="AH40" s="36"/>
      <c r="AI40" s="36">
        <v>3</v>
      </c>
      <c r="AJ40" s="36">
        <v>2</v>
      </c>
      <c r="AK40" s="35"/>
      <c r="AL40" s="982">
        <f t="shared" si="5"/>
        <v>10</v>
      </c>
      <c r="AM40" s="262"/>
      <c r="AN40" s="983">
        <f t="shared" si="6"/>
        <v>40</v>
      </c>
      <c r="AO40" s="984">
        <f t="shared" si="2"/>
        <v>40</v>
      </c>
      <c r="AP40" s="263">
        <f t="shared" si="3"/>
        <v>0</v>
      </c>
      <c r="AQ40" s="263"/>
      <c r="AR40" s="263"/>
      <c r="AS40" s="985">
        <f t="shared" si="4"/>
        <v>1</v>
      </c>
    </row>
    <row r="41" spans="1:45" ht="18" customHeight="1">
      <c r="A41" s="2">
        <v>31</v>
      </c>
      <c r="B41" s="3" t="s">
        <v>881</v>
      </c>
      <c r="C41" s="18" t="s">
        <v>330</v>
      </c>
      <c r="D41" s="19">
        <v>1</v>
      </c>
      <c r="E41" s="19">
        <v>7</v>
      </c>
      <c r="F41" s="19"/>
      <c r="G41" s="20">
        <v>15</v>
      </c>
      <c r="H41" s="19"/>
      <c r="I41" s="19"/>
      <c r="J41" s="19"/>
      <c r="K41" s="21">
        <v>21.72</v>
      </c>
      <c r="L41" s="22"/>
      <c r="M41" s="256">
        <f t="shared" si="0"/>
        <v>21.72</v>
      </c>
      <c r="N41" s="43"/>
      <c r="O41" s="43"/>
      <c r="P41" s="23">
        <v>18</v>
      </c>
      <c r="Q41" s="23"/>
      <c r="R41" s="23"/>
      <c r="S41" s="23"/>
      <c r="T41" s="257">
        <v>18</v>
      </c>
      <c r="U41" s="258"/>
      <c r="V41" s="259"/>
      <c r="W41" s="260"/>
      <c r="X41" s="261"/>
      <c r="Y41" s="981">
        <v>12</v>
      </c>
      <c r="Z41" s="36">
        <v>4</v>
      </c>
      <c r="AA41" s="36"/>
      <c r="AB41" s="36"/>
      <c r="AC41" s="36"/>
      <c r="AD41" s="36">
        <v>1</v>
      </c>
      <c r="AE41" s="36"/>
      <c r="AF41" s="36"/>
      <c r="AG41" s="36"/>
      <c r="AH41" s="36"/>
      <c r="AI41" s="36">
        <v>3</v>
      </c>
      <c r="AJ41" s="36">
        <v>2</v>
      </c>
      <c r="AK41" s="35"/>
      <c r="AL41" s="982">
        <f t="shared" si="5"/>
        <v>10</v>
      </c>
      <c r="AM41" s="262"/>
      <c r="AN41" s="983">
        <f t="shared" si="6"/>
        <v>40</v>
      </c>
      <c r="AO41" s="984">
        <f t="shared" si="2"/>
        <v>40</v>
      </c>
      <c r="AP41" s="263">
        <f t="shared" si="3"/>
        <v>0</v>
      </c>
      <c r="AQ41" s="263"/>
      <c r="AR41" s="263"/>
      <c r="AS41" s="985">
        <f t="shared" si="4"/>
        <v>1</v>
      </c>
    </row>
    <row r="42" spans="1:45" ht="18" customHeight="1">
      <c r="A42" s="2">
        <v>32</v>
      </c>
      <c r="B42" s="3" t="s">
        <v>877</v>
      </c>
      <c r="C42" s="18" t="s">
        <v>330</v>
      </c>
      <c r="D42" s="19">
        <v>1</v>
      </c>
      <c r="E42" s="19">
        <v>7</v>
      </c>
      <c r="F42" s="19"/>
      <c r="G42" s="20">
        <v>14</v>
      </c>
      <c r="H42" s="19"/>
      <c r="I42" s="19"/>
      <c r="J42" s="19"/>
      <c r="K42" s="21">
        <v>21.72</v>
      </c>
      <c r="L42" s="22"/>
      <c r="M42" s="256">
        <f t="shared" si="0"/>
        <v>21.72</v>
      </c>
      <c r="N42" s="43"/>
      <c r="O42" s="43"/>
      <c r="P42" s="23">
        <v>18</v>
      </c>
      <c r="Q42" s="23"/>
      <c r="R42" s="23"/>
      <c r="S42" s="23"/>
      <c r="T42" s="257">
        <v>18</v>
      </c>
      <c r="U42" s="258"/>
      <c r="V42" s="259"/>
      <c r="W42" s="260"/>
      <c r="X42" s="261"/>
      <c r="Y42" s="981">
        <v>12</v>
      </c>
      <c r="Z42" s="36">
        <v>4</v>
      </c>
      <c r="AA42" s="36"/>
      <c r="AB42" s="36"/>
      <c r="AC42" s="36"/>
      <c r="AD42" s="36">
        <v>1</v>
      </c>
      <c r="AE42" s="36"/>
      <c r="AF42" s="36"/>
      <c r="AG42" s="36"/>
      <c r="AH42" s="36"/>
      <c r="AI42" s="36">
        <v>3</v>
      </c>
      <c r="AJ42" s="36">
        <v>2</v>
      </c>
      <c r="AK42" s="35"/>
      <c r="AL42" s="982">
        <f t="shared" si="5"/>
        <v>10</v>
      </c>
      <c r="AM42" s="262"/>
      <c r="AN42" s="983">
        <f t="shared" si="6"/>
        <v>40</v>
      </c>
      <c r="AO42" s="984">
        <f t="shared" si="2"/>
        <v>40</v>
      </c>
      <c r="AP42" s="263">
        <f t="shared" si="3"/>
        <v>0</v>
      </c>
      <c r="AQ42" s="263"/>
      <c r="AR42" s="263"/>
      <c r="AS42" s="985">
        <f t="shared" si="4"/>
        <v>1</v>
      </c>
    </row>
    <row r="43" spans="1:45" ht="18" customHeight="1">
      <c r="A43" s="2">
        <v>33</v>
      </c>
      <c r="B43" s="3" t="s">
        <v>884</v>
      </c>
      <c r="C43" s="18" t="s">
        <v>330</v>
      </c>
      <c r="D43" s="19">
        <v>1</v>
      </c>
      <c r="E43" s="19">
        <v>7</v>
      </c>
      <c r="F43" s="19"/>
      <c r="G43" s="20">
        <v>8</v>
      </c>
      <c r="H43" s="19"/>
      <c r="I43" s="19"/>
      <c r="J43" s="19"/>
      <c r="K43" s="21">
        <v>21.72</v>
      </c>
      <c r="L43" s="22"/>
      <c r="M43" s="256">
        <f t="shared" si="0"/>
        <v>21.72</v>
      </c>
      <c r="N43" s="43"/>
      <c r="O43" s="43"/>
      <c r="P43" s="23">
        <v>4</v>
      </c>
      <c r="Q43" s="23"/>
      <c r="R43" s="23"/>
      <c r="S43" s="23"/>
      <c r="T43" s="257">
        <v>4</v>
      </c>
      <c r="U43" s="258"/>
      <c r="V43" s="259"/>
      <c r="W43" s="260"/>
      <c r="X43" s="261"/>
      <c r="Y43" s="981">
        <v>2.67</v>
      </c>
      <c r="Z43" s="36"/>
      <c r="AA43" s="36"/>
      <c r="AB43" s="36"/>
      <c r="AC43" s="36"/>
      <c r="AD43" s="36"/>
      <c r="AE43" s="36"/>
      <c r="AF43" s="36"/>
      <c r="AG43" s="36"/>
      <c r="AH43" s="36"/>
      <c r="AI43" s="36">
        <v>1</v>
      </c>
      <c r="AJ43" s="36">
        <v>1.2</v>
      </c>
      <c r="AK43" s="35"/>
      <c r="AL43" s="982">
        <f t="shared" si="5"/>
        <v>2.2000000000000002</v>
      </c>
      <c r="AM43" s="982"/>
      <c r="AN43" s="983">
        <f t="shared" si="6"/>
        <v>8.8699999999999992</v>
      </c>
      <c r="AO43" s="984">
        <f t="shared" si="2"/>
        <v>8.8699999999999992</v>
      </c>
      <c r="AP43" s="988">
        <f t="shared" si="3"/>
        <v>0</v>
      </c>
      <c r="AQ43" s="988"/>
      <c r="AR43" s="988"/>
      <c r="AS43" s="987">
        <f t="shared" si="4"/>
        <v>0.222</v>
      </c>
    </row>
    <row r="44" spans="1:45" ht="18" customHeight="1">
      <c r="A44" s="2">
        <v>34</v>
      </c>
      <c r="B44" s="3" t="s">
        <v>1152</v>
      </c>
      <c r="C44" s="18" t="s">
        <v>330</v>
      </c>
      <c r="D44" s="19">
        <v>1</v>
      </c>
      <c r="E44" s="19">
        <v>7</v>
      </c>
      <c r="F44" s="19"/>
      <c r="G44" s="20">
        <v>11</v>
      </c>
      <c r="H44" s="19"/>
      <c r="I44" s="19"/>
      <c r="J44" s="19"/>
      <c r="K44" s="21">
        <v>21.72</v>
      </c>
      <c r="L44" s="22"/>
      <c r="M44" s="256">
        <f t="shared" si="0"/>
        <v>21.72</v>
      </c>
      <c r="N44" s="43"/>
      <c r="O44" s="43"/>
      <c r="P44" s="23">
        <v>2</v>
      </c>
      <c r="Q44" s="23"/>
      <c r="R44" s="23"/>
      <c r="S44" s="23"/>
      <c r="T44" s="257">
        <v>2</v>
      </c>
      <c r="U44" s="258"/>
      <c r="V44" s="259"/>
      <c r="W44" s="260"/>
      <c r="X44" s="261"/>
      <c r="Y44" s="981">
        <v>1.33</v>
      </c>
      <c r="Z44" s="36"/>
      <c r="AA44" s="36"/>
      <c r="AB44" s="36"/>
      <c r="AC44" s="36"/>
      <c r="AD44" s="36"/>
      <c r="AE44" s="36"/>
      <c r="AF44" s="36"/>
      <c r="AG44" s="36"/>
      <c r="AH44" s="36"/>
      <c r="AI44" s="36">
        <v>0.5</v>
      </c>
      <c r="AJ44" s="986">
        <v>0.6</v>
      </c>
      <c r="AK44" s="35"/>
      <c r="AL44" s="982">
        <f t="shared" si="5"/>
        <v>1.1000000000000001</v>
      </c>
      <c r="AM44" s="982"/>
      <c r="AN44" s="983">
        <f t="shared" si="6"/>
        <v>4.43</v>
      </c>
      <c r="AO44" s="984">
        <f t="shared" si="2"/>
        <v>4.43</v>
      </c>
      <c r="AP44" s="988">
        <f t="shared" si="3"/>
        <v>0</v>
      </c>
      <c r="AQ44" s="988"/>
      <c r="AR44" s="988"/>
      <c r="AS44" s="987">
        <f t="shared" si="4"/>
        <v>0.111</v>
      </c>
    </row>
    <row r="45" spans="1:45" ht="18" customHeight="1">
      <c r="A45" s="2">
        <v>35</v>
      </c>
      <c r="B45" s="3" t="s">
        <v>913</v>
      </c>
      <c r="C45" s="18" t="s">
        <v>333</v>
      </c>
      <c r="D45" s="19">
        <v>1</v>
      </c>
      <c r="E45" s="19">
        <v>7</v>
      </c>
      <c r="F45" s="19"/>
      <c r="G45" s="20">
        <v>3</v>
      </c>
      <c r="H45" s="19"/>
      <c r="I45" s="19"/>
      <c r="J45" s="19"/>
      <c r="K45" s="21">
        <v>21.72</v>
      </c>
      <c r="L45" s="22"/>
      <c r="M45" s="256">
        <f t="shared" si="0"/>
        <v>21.72</v>
      </c>
      <c r="N45" s="43"/>
      <c r="O45" s="43"/>
      <c r="P45" s="23">
        <v>18</v>
      </c>
      <c r="Q45" s="23"/>
      <c r="R45" s="23"/>
      <c r="S45" s="23"/>
      <c r="T45" s="257">
        <v>18</v>
      </c>
      <c r="U45" s="258"/>
      <c r="V45" s="259"/>
      <c r="W45" s="260"/>
      <c r="X45" s="261"/>
      <c r="Y45" s="981">
        <v>12</v>
      </c>
      <c r="Z45" s="36">
        <v>4</v>
      </c>
      <c r="AA45" s="36">
        <v>1</v>
      </c>
      <c r="AB45" s="36"/>
      <c r="AC45" s="36"/>
      <c r="AD45" s="36"/>
      <c r="AE45" s="36"/>
      <c r="AF45" s="36"/>
      <c r="AG45" s="36"/>
      <c r="AH45" s="36"/>
      <c r="AI45" s="36">
        <v>3</v>
      </c>
      <c r="AJ45" s="36">
        <v>2</v>
      </c>
      <c r="AK45" s="35"/>
      <c r="AL45" s="982">
        <f t="shared" si="5"/>
        <v>10</v>
      </c>
      <c r="AM45" s="262"/>
      <c r="AN45" s="983">
        <f t="shared" si="6"/>
        <v>40</v>
      </c>
      <c r="AO45" s="984">
        <f t="shared" si="2"/>
        <v>40</v>
      </c>
      <c r="AP45" s="263">
        <f t="shared" si="3"/>
        <v>0</v>
      </c>
      <c r="AQ45" s="263"/>
      <c r="AR45" s="263"/>
      <c r="AS45" s="985">
        <f t="shared" si="4"/>
        <v>1</v>
      </c>
    </row>
    <row r="46" spans="1:45" ht="18" customHeight="1">
      <c r="A46" s="2">
        <v>36</v>
      </c>
      <c r="B46" s="3" t="s">
        <v>904</v>
      </c>
      <c r="C46" s="18" t="s">
        <v>333</v>
      </c>
      <c r="D46" s="19">
        <v>1</v>
      </c>
      <c r="E46" s="19">
        <v>7</v>
      </c>
      <c r="F46" s="19"/>
      <c r="G46" s="20">
        <v>23</v>
      </c>
      <c r="H46" s="19"/>
      <c r="I46" s="19"/>
      <c r="J46" s="19"/>
      <c r="K46" s="21">
        <v>21.72</v>
      </c>
      <c r="L46" s="22"/>
      <c r="M46" s="256">
        <f t="shared" si="0"/>
        <v>21.72</v>
      </c>
      <c r="N46" s="43"/>
      <c r="O46" s="43"/>
      <c r="P46" s="23">
        <v>18</v>
      </c>
      <c r="Q46" s="23"/>
      <c r="R46" s="23"/>
      <c r="S46" s="23"/>
      <c r="T46" s="257">
        <v>18</v>
      </c>
      <c r="U46" s="258"/>
      <c r="V46" s="259"/>
      <c r="W46" s="260"/>
      <c r="X46" s="261"/>
      <c r="Y46" s="981">
        <v>12</v>
      </c>
      <c r="Z46" s="36">
        <v>4</v>
      </c>
      <c r="AA46" s="36">
        <v>1</v>
      </c>
      <c r="AB46" s="36"/>
      <c r="AC46" s="36"/>
      <c r="AD46" s="36"/>
      <c r="AE46" s="36"/>
      <c r="AF46" s="36"/>
      <c r="AG46" s="36"/>
      <c r="AH46" s="36"/>
      <c r="AI46" s="36">
        <v>3</v>
      </c>
      <c r="AJ46" s="36">
        <v>2</v>
      </c>
      <c r="AK46" s="35"/>
      <c r="AL46" s="982">
        <f t="shared" si="5"/>
        <v>10</v>
      </c>
      <c r="AM46" s="262"/>
      <c r="AN46" s="983">
        <f t="shared" si="6"/>
        <v>40</v>
      </c>
      <c r="AO46" s="984">
        <f t="shared" si="2"/>
        <v>40</v>
      </c>
      <c r="AP46" s="263">
        <f t="shared" si="3"/>
        <v>0</v>
      </c>
      <c r="AQ46" s="263"/>
      <c r="AR46" s="263"/>
      <c r="AS46" s="985">
        <f t="shared" si="4"/>
        <v>1</v>
      </c>
    </row>
    <row r="47" spans="1:45" ht="18" customHeight="1">
      <c r="A47" s="2">
        <v>37</v>
      </c>
      <c r="B47" s="3" t="s">
        <v>909</v>
      </c>
      <c r="C47" s="18" t="s">
        <v>333</v>
      </c>
      <c r="D47" s="19">
        <v>1</v>
      </c>
      <c r="E47" s="19">
        <v>7</v>
      </c>
      <c r="F47" s="19"/>
      <c r="G47" s="20">
        <v>19</v>
      </c>
      <c r="H47" s="19"/>
      <c r="I47" s="19"/>
      <c r="J47" s="19"/>
      <c r="K47" s="21">
        <v>21.72</v>
      </c>
      <c r="L47" s="22">
        <v>0.17</v>
      </c>
      <c r="M47" s="256">
        <f t="shared" si="0"/>
        <v>21.76</v>
      </c>
      <c r="N47" s="43"/>
      <c r="O47" s="43"/>
      <c r="P47" s="23">
        <v>18</v>
      </c>
      <c r="Q47" s="23"/>
      <c r="R47" s="23"/>
      <c r="S47" s="23"/>
      <c r="T47" s="257">
        <v>18</v>
      </c>
      <c r="U47" s="258"/>
      <c r="V47" s="259"/>
      <c r="W47" s="260"/>
      <c r="X47" s="261"/>
      <c r="Y47" s="981">
        <v>12</v>
      </c>
      <c r="Z47" s="36">
        <v>4</v>
      </c>
      <c r="AA47" s="36">
        <v>1</v>
      </c>
      <c r="AB47" s="36"/>
      <c r="AC47" s="36"/>
      <c r="AD47" s="36"/>
      <c r="AE47" s="36"/>
      <c r="AF47" s="36"/>
      <c r="AG47" s="36"/>
      <c r="AH47" s="36"/>
      <c r="AI47" s="36">
        <v>3</v>
      </c>
      <c r="AJ47" s="36">
        <v>2</v>
      </c>
      <c r="AK47" s="35"/>
      <c r="AL47" s="982">
        <f t="shared" si="5"/>
        <v>10</v>
      </c>
      <c r="AM47" s="262"/>
      <c r="AN47" s="983">
        <f t="shared" si="6"/>
        <v>40</v>
      </c>
      <c r="AO47" s="984">
        <f t="shared" si="2"/>
        <v>40</v>
      </c>
      <c r="AP47" s="263">
        <f t="shared" si="3"/>
        <v>0</v>
      </c>
      <c r="AQ47" s="263"/>
      <c r="AR47" s="263"/>
      <c r="AS47" s="985">
        <f t="shared" si="4"/>
        <v>1</v>
      </c>
    </row>
    <row r="48" spans="1:45" ht="18" customHeight="1">
      <c r="A48" s="2">
        <v>38</v>
      </c>
      <c r="B48" s="3" t="s">
        <v>1053</v>
      </c>
      <c r="C48" s="18" t="s">
        <v>333</v>
      </c>
      <c r="D48" s="19">
        <v>1</v>
      </c>
      <c r="E48" s="19">
        <v>7</v>
      </c>
      <c r="F48" s="19"/>
      <c r="G48" s="20">
        <v>15</v>
      </c>
      <c r="H48" s="19"/>
      <c r="I48" s="19"/>
      <c r="J48" s="19"/>
      <c r="K48" s="21">
        <v>21.72</v>
      </c>
      <c r="L48" s="22">
        <v>0.22</v>
      </c>
      <c r="M48" s="256">
        <f t="shared" si="0"/>
        <v>21.77</v>
      </c>
      <c r="N48" s="43"/>
      <c r="O48" s="43"/>
      <c r="P48" s="23">
        <v>18</v>
      </c>
      <c r="Q48" s="23"/>
      <c r="R48" s="23"/>
      <c r="S48" s="23"/>
      <c r="T48" s="257">
        <v>18</v>
      </c>
      <c r="U48" s="258"/>
      <c r="V48" s="259"/>
      <c r="W48" s="260"/>
      <c r="X48" s="261"/>
      <c r="Y48" s="981">
        <v>12</v>
      </c>
      <c r="Z48" s="36">
        <v>4</v>
      </c>
      <c r="AA48" s="36">
        <v>1</v>
      </c>
      <c r="AB48" s="36"/>
      <c r="AC48" s="36"/>
      <c r="AD48" s="36"/>
      <c r="AE48" s="36"/>
      <c r="AF48" s="36"/>
      <c r="AG48" s="36"/>
      <c r="AH48" s="36"/>
      <c r="AI48" s="36">
        <v>3</v>
      </c>
      <c r="AJ48" s="36">
        <v>2</v>
      </c>
      <c r="AK48" s="35"/>
      <c r="AL48" s="982">
        <f t="shared" si="5"/>
        <v>10</v>
      </c>
      <c r="AM48" s="262"/>
      <c r="AN48" s="983">
        <f t="shared" si="6"/>
        <v>40</v>
      </c>
      <c r="AO48" s="984">
        <f t="shared" si="2"/>
        <v>40</v>
      </c>
      <c r="AP48" s="263">
        <f t="shared" si="3"/>
        <v>0</v>
      </c>
      <c r="AQ48" s="263"/>
      <c r="AR48" s="263"/>
      <c r="AS48" s="985">
        <f t="shared" si="4"/>
        <v>1</v>
      </c>
    </row>
    <row r="49" spans="1:45" ht="18" customHeight="1">
      <c r="A49" s="2">
        <v>39</v>
      </c>
      <c r="B49" s="3" t="s">
        <v>919</v>
      </c>
      <c r="C49" s="18" t="s">
        <v>333</v>
      </c>
      <c r="D49" s="19">
        <v>1</v>
      </c>
      <c r="E49" s="19">
        <v>7</v>
      </c>
      <c r="F49" s="19"/>
      <c r="G49" s="20">
        <v>2</v>
      </c>
      <c r="H49" s="19"/>
      <c r="I49" s="19"/>
      <c r="J49" s="19"/>
      <c r="K49" s="21">
        <v>21.72</v>
      </c>
      <c r="L49" s="22"/>
      <c r="M49" s="256">
        <f t="shared" si="0"/>
        <v>21.72</v>
      </c>
      <c r="N49" s="43"/>
      <c r="O49" s="43"/>
      <c r="P49" s="23">
        <v>18</v>
      </c>
      <c r="Q49" s="23"/>
      <c r="R49" s="23"/>
      <c r="S49" s="23"/>
      <c r="T49" s="257">
        <v>18</v>
      </c>
      <c r="U49" s="258"/>
      <c r="V49" s="259"/>
      <c r="W49" s="260"/>
      <c r="X49" s="261"/>
      <c r="Y49" s="981">
        <v>12</v>
      </c>
      <c r="Z49" s="36">
        <v>4</v>
      </c>
      <c r="AA49" s="36">
        <v>1</v>
      </c>
      <c r="AB49" s="36"/>
      <c r="AC49" s="36"/>
      <c r="AD49" s="36"/>
      <c r="AE49" s="36"/>
      <c r="AF49" s="36"/>
      <c r="AG49" s="36"/>
      <c r="AH49" s="36"/>
      <c r="AI49" s="36">
        <v>3</v>
      </c>
      <c r="AJ49" s="36">
        <v>2</v>
      </c>
      <c r="AK49" s="35"/>
      <c r="AL49" s="982">
        <f t="shared" si="5"/>
        <v>10</v>
      </c>
      <c r="AM49" s="262"/>
      <c r="AN49" s="983">
        <f t="shared" si="6"/>
        <v>40</v>
      </c>
      <c r="AO49" s="984">
        <f t="shared" si="2"/>
        <v>40</v>
      </c>
      <c r="AP49" s="263">
        <f t="shared" si="3"/>
        <v>0</v>
      </c>
      <c r="AQ49" s="263"/>
      <c r="AR49" s="263"/>
      <c r="AS49" s="985">
        <f t="shared" si="4"/>
        <v>1</v>
      </c>
    </row>
    <row r="50" spans="1:45" ht="18" customHeight="1">
      <c r="A50" s="2">
        <v>40</v>
      </c>
      <c r="B50" s="3" t="s">
        <v>923</v>
      </c>
      <c r="C50" s="18" t="s">
        <v>332</v>
      </c>
      <c r="D50" s="19">
        <v>1</v>
      </c>
      <c r="E50" s="19">
        <v>7</v>
      </c>
      <c r="F50" s="19"/>
      <c r="G50" s="20">
        <v>33</v>
      </c>
      <c r="H50" s="19"/>
      <c r="I50" s="19"/>
      <c r="J50" s="19"/>
      <c r="K50" s="21">
        <v>21.72</v>
      </c>
      <c r="L50" s="22"/>
      <c r="M50" s="256">
        <f t="shared" si="0"/>
        <v>21.72</v>
      </c>
      <c r="N50" s="43"/>
      <c r="O50" s="43"/>
      <c r="P50" s="23"/>
      <c r="Q50" s="23">
        <v>21</v>
      </c>
      <c r="R50" s="23"/>
      <c r="S50" s="23"/>
      <c r="T50" s="257">
        <v>21</v>
      </c>
      <c r="U50" s="258"/>
      <c r="V50" s="259"/>
      <c r="W50" s="260"/>
      <c r="X50" s="261"/>
      <c r="Y50" s="981">
        <v>10.5</v>
      </c>
      <c r="Z50" s="36"/>
      <c r="AA50" s="36">
        <v>2</v>
      </c>
      <c r="AB50" s="36">
        <v>2</v>
      </c>
      <c r="AC50" s="36"/>
      <c r="AD50" s="36">
        <v>1</v>
      </c>
      <c r="AE50" s="36"/>
      <c r="AF50" s="36"/>
      <c r="AG50" s="36"/>
      <c r="AH50" s="36"/>
      <c r="AI50" s="36">
        <v>3</v>
      </c>
      <c r="AJ50" s="36">
        <v>2</v>
      </c>
      <c r="AK50" s="35"/>
      <c r="AL50" s="982">
        <f t="shared" si="5"/>
        <v>10</v>
      </c>
      <c r="AM50" s="262"/>
      <c r="AN50" s="983">
        <f t="shared" si="6"/>
        <v>41.5</v>
      </c>
      <c r="AO50" s="984">
        <v>40</v>
      </c>
      <c r="AP50" s="988">
        <f t="shared" si="3"/>
        <v>1.5</v>
      </c>
      <c r="AQ50" s="263"/>
      <c r="AR50" s="263"/>
      <c r="AS50" s="985">
        <v>1</v>
      </c>
    </row>
    <row r="51" spans="1:45" ht="18" customHeight="1">
      <c r="A51" s="2">
        <v>41</v>
      </c>
      <c r="B51" s="3" t="s">
        <v>1069</v>
      </c>
      <c r="C51" s="18" t="s">
        <v>1987</v>
      </c>
      <c r="D51" s="19">
        <v>1</v>
      </c>
      <c r="E51" s="19">
        <v>7</v>
      </c>
      <c r="F51" s="19"/>
      <c r="G51" s="20">
        <v>24</v>
      </c>
      <c r="H51" s="19"/>
      <c r="I51" s="19"/>
      <c r="J51" s="19"/>
      <c r="K51" s="21">
        <v>21.72</v>
      </c>
      <c r="L51" s="22"/>
      <c r="M51" s="256">
        <f t="shared" si="0"/>
        <v>21.72</v>
      </c>
      <c r="N51" s="43"/>
      <c r="O51" s="43"/>
      <c r="P51" s="23"/>
      <c r="Q51" s="23">
        <v>8</v>
      </c>
      <c r="R51" s="23"/>
      <c r="S51" s="23"/>
      <c r="T51" s="257">
        <v>8</v>
      </c>
      <c r="U51" s="258"/>
      <c r="V51" s="259"/>
      <c r="W51" s="260"/>
      <c r="X51" s="261"/>
      <c r="Y51" s="981">
        <v>4</v>
      </c>
      <c r="Z51" s="36"/>
      <c r="AA51" s="36">
        <v>1</v>
      </c>
      <c r="AB51" s="36"/>
      <c r="AC51" s="36"/>
      <c r="AD51" s="36"/>
      <c r="AE51" s="36"/>
      <c r="AF51" s="36"/>
      <c r="AG51" s="36"/>
      <c r="AH51" s="36"/>
      <c r="AI51" s="36">
        <v>2</v>
      </c>
      <c r="AJ51" s="36">
        <v>1</v>
      </c>
      <c r="AK51" s="35"/>
      <c r="AL51" s="982">
        <f t="shared" si="5"/>
        <v>4</v>
      </c>
      <c r="AM51" s="262"/>
      <c r="AN51" s="983">
        <f t="shared" si="6"/>
        <v>16</v>
      </c>
      <c r="AO51" s="984">
        <f t="shared" si="2"/>
        <v>16</v>
      </c>
      <c r="AP51" s="263">
        <f t="shared" si="3"/>
        <v>0</v>
      </c>
      <c r="AQ51" s="263"/>
      <c r="AR51" s="263"/>
      <c r="AS51" s="985">
        <f t="shared" si="4"/>
        <v>0.4</v>
      </c>
    </row>
    <row r="52" spans="1:45" ht="18" customHeight="1">
      <c r="A52" s="2">
        <v>42</v>
      </c>
      <c r="B52" s="3" t="s">
        <v>929</v>
      </c>
      <c r="C52" s="18" t="s">
        <v>335</v>
      </c>
      <c r="D52" s="19">
        <v>1</v>
      </c>
      <c r="E52" s="19">
        <v>7</v>
      </c>
      <c r="F52" s="19"/>
      <c r="G52" s="20">
        <v>23</v>
      </c>
      <c r="H52" s="19"/>
      <c r="I52" s="19"/>
      <c r="J52" s="19"/>
      <c r="K52" s="21">
        <v>21.72</v>
      </c>
      <c r="L52" s="22">
        <v>0.2</v>
      </c>
      <c r="M52" s="256">
        <f t="shared" si="0"/>
        <v>21.76</v>
      </c>
      <c r="N52" s="43"/>
      <c r="O52" s="43"/>
      <c r="P52" s="23"/>
      <c r="Q52" s="23">
        <v>20</v>
      </c>
      <c r="R52" s="23"/>
      <c r="S52" s="23"/>
      <c r="T52" s="257">
        <v>20</v>
      </c>
      <c r="U52" s="258"/>
      <c r="V52" s="259"/>
      <c r="W52" s="260"/>
      <c r="X52" s="261"/>
      <c r="Y52" s="981">
        <v>10</v>
      </c>
      <c r="Z52" s="36">
        <v>4</v>
      </c>
      <c r="AA52" s="36"/>
      <c r="AB52" s="36"/>
      <c r="AC52" s="36"/>
      <c r="AD52" s="36"/>
      <c r="AE52" s="36">
        <v>1</v>
      </c>
      <c r="AF52" s="36"/>
      <c r="AG52" s="36"/>
      <c r="AH52" s="36"/>
      <c r="AI52" s="36">
        <v>3</v>
      </c>
      <c r="AJ52" s="36">
        <v>2</v>
      </c>
      <c r="AK52" s="35"/>
      <c r="AL52" s="982">
        <f t="shared" si="5"/>
        <v>10</v>
      </c>
      <c r="AM52" s="262"/>
      <c r="AN52" s="983">
        <f t="shared" si="6"/>
        <v>40</v>
      </c>
      <c r="AO52" s="984">
        <f t="shared" si="2"/>
        <v>40</v>
      </c>
      <c r="AP52" s="263">
        <f t="shared" si="3"/>
        <v>0</v>
      </c>
      <c r="AQ52" s="263"/>
      <c r="AR52" s="263"/>
      <c r="AS52" s="985">
        <f t="shared" si="4"/>
        <v>1</v>
      </c>
    </row>
    <row r="53" spans="1:45" ht="18" customHeight="1">
      <c r="A53" s="2">
        <v>43</v>
      </c>
      <c r="B53" s="3" t="s">
        <v>934</v>
      </c>
      <c r="C53" s="18" t="s">
        <v>335</v>
      </c>
      <c r="D53" s="19">
        <v>1</v>
      </c>
      <c r="E53" s="19">
        <v>7</v>
      </c>
      <c r="F53" s="19"/>
      <c r="G53" s="20">
        <v>16</v>
      </c>
      <c r="H53" s="19"/>
      <c r="I53" s="19"/>
      <c r="J53" s="19"/>
      <c r="K53" s="21">
        <v>21.72</v>
      </c>
      <c r="L53" s="22"/>
      <c r="M53" s="256">
        <f t="shared" si="0"/>
        <v>21.72</v>
      </c>
      <c r="N53" s="43"/>
      <c r="O53" s="43"/>
      <c r="P53" s="23"/>
      <c r="Q53" s="23">
        <v>20</v>
      </c>
      <c r="R53" s="23"/>
      <c r="S53" s="23"/>
      <c r="T53" s="257">
        <v>20</v>
      </c>
      <c r="U53" s="258"/>
      <c r="V53" s="259"/>
      <c r="W53" s="260"/>
      <c r="X53" s="261"/>
      <c r="Y53" s="981">
        <v>10</v>
      </c>
      <c r="Z53" s="36">
        <v>4</v>
      </c>
      <c r="AA53" s="36"/>
      <c r="AB53" s="36"/>
      <c r="AC53" s="36"/>
      <c r="AD53" s="36"/>
      <c r="AE53" s="36">
        <v>1</v>
      </c>
      <c r="AF53" s="36"/>
      <c r="AG53" s="36"/>
      <c r="AH53" s="36"/>
      <c r="AI53" s="36">
        <v>3</v>
      </c>
      <c r="AJ53" s="36">
        <v>2</v>
      </c>
      <c r="AK53" s="35"/>
      <c r="AL53" s="982">
        <f t="shared" si="5"/>
        <v>10</v>
      </c>
      <c r="AM53" s="262"/>
      <c r="AN53" s="983">
        <f t="shared" si="6"/>
        <v>40</v>
      </c>
      <c r="AO53" s="984">
        <f t="shared" si="2"/>
        <v>40</v>
      </c>
      <c r="AP53" s="263">
        <f t="shared" si="3"/>
        <v>0</v>
      </c>
      <c r="AQ53" s="263"/>
      <c r="AR53" s="263"/>
      <c r="AS53" s="985">
        <f t="shared" si="4"/>
        <v>1</v>
      </c>
    </row>
    <row r="54" spans="1:45" ht="18" customHeight="1">
      <c r="A54" s="2">
        <v>44</v>
      </c>
      <c r="B54" s="3" t="s">
        <v>939</v>
      </c>
      <c r="C54" s="18" t="s">
        <v>335</v>
      </c>
      <c r="D54" s="19">
        <v>1</v>
      </c>
      <c r="E54" s="19">
        <v>7</v>
      </c>
      <c r="F54" s="19"/>
      <c r="G54" s="20">
        <v>12</v>
      </c>
      <c r="H54" s="19"/>
      <c r="I54" s="19"/>
      <c r="J54" s="19"/>
      <c r="K54" s="21">
        <v>21.72</v>
      </c>
      <c r="L54" s="22">
        <v>0.1</v>
      </c>
      <c r="M54" s="256">
        <f t="shared" si="0"/>
        <v>21.74</v>
      </c>
      <c r="N54" s="43"/>
      <c r="O54" s="43"/>
      <c r="P54" s="23"/>
      <c r="Q54" s="23">
        <v>22</v>
      </c>
      <c r="R54" s="23"/>
      <c r="S54" s="23"/>
      <c r="T54" s="257">
        <v>22</v>
      </c>
      <c r="U54" s="258"/>
      <c r="V54" s="259"/>
      <c r="W54" s="260"/>
      <c r="X54" s="261"/>
      <c r="Y54" s="981">
        <v>11</v>
      </c>
      <c r="Z54" s="36">
        <v>4</v>
      </c>
      <c r="AA54" s="36"/>
      <c r="AB54" s="36"/>
      <c r="AC54" s="36"/>
      <c r="AD54" s="36"/>
      <c r="AE54" s="36">
        <v>1</v>
      </c>
      <c r="AF54" s="36"/>
      <c r="AG54" s="36"/>
      <c r="AH54" s="36"/>
      <c r="AI54" s="36">
        <v>3</v>
      </c>
      <c r="AJ54" s="36">
        <v>2</v>
      </c>
      <c r="AK54" s="35"/>
      <c r="AL54" s="982">
        <f t="shared" si="5"/>
        <v>10</v>
      </c>
      <c r="AM54" s="262"/>
      <c r="AN54" s="983">
        <f t="shared" si="6"/>
        <v>43</v>
      </c>
      <c r="AO54" s="984">
        <v>40</v>
      </c>
      <c r="AP54" s="988">
        <f t="shared" si="3"/>
        <v>3</v>
      </c>
      <c r="AQ54" s="263"/>
      <c r="AR54" s="263"/>
      <c r="AS54" s="985">
        <v>1</v>
      </c>
    </row>
    <row r="55" spans="1:45" ht="18" customHeight="1">
      <c r="A55" s="2">
        <v>45</v>
      </c>
      <c r="B55" s="3" t="s">
        <v>1660</v>
      </c>
      <c r="C55" s="18" t="s">
        <v>331</v>
      </c>
      <c r="D55" s="19">
        <v>1</v>
      </c>
      <c r="E55" s="19">
        <v>7</v>
      </c>
      <c r="F55" s="19"/>
      <c r="G55" s="20">
        <v>19</v>
      </c>
      <c r="H55" s="19"/>
      <c r="I55" s="19"/>
      <c r="J55" s="19"/>
      <c r="K55" s="21">
        <v>21.72</v>
      </c>
      <c r="L55" s="22"/>
      <c r="M55" s="256">
        <f t="shared" si="0"/>
        <v>21.72</v>
      </c>
      <c r="N55" s="43"/>
      <c r="O55" s="43"/>
      <c r="P55" s="23"/>
      <c r="Q55" s="23">
        <v>18</v>
      </c>
      <c r="R55" s="23"/>
      <c r="S55" s="23"/>
      <c r="T55" s="257">
        <v>18</v>
      </c>
      <c r="U55" s="258"/>
      <c r="V55" s="259"/>
      <c r="W55" s="260"/>
      <c r="X55" s="261"/>
      <c r="Y55" s="981">
        <v>9</v>
      </c>
      <c r="Z55" s="36"/>
      <c r="AA55" s="36">
        <v>2</v>
      </c>
      <c r="AB55" s="36">
        <v>2</v>
      </c>
      <c r="AC55" s="36"/>
      <c r="AD55" s="36"/>
      <c r="AE55" s="36"/>
      <c r="AF55" s="36"/>
      <c r="AG55" s="36"/>
      <c r="AH55" s="36"/>
      <c r="AI55" s="36">
        <v>3</v>
      </c>
      <c r="AJ55" s="36">
        <v>2</v>
      </c>
      <c r="AK55" s="35"/>
      <c r="AL55" s="982">
        <f t="shared" si="5"/>
        <v>9</v>
      </c>
      <c r="AM55" s="262"/>
      <c r="AN55" s="983">
        <f t="shared" si="6"/>
        <v>36</v>
      </c>
      <c r="AO55" s="984">
        <f t="shared" si="2"/>
        <v>36</v>
      </c>
      <c r="AP55" s="263">
        <f t="shared" si="3"/>
        <v>0</v>
      </c>
      <c r="AQ55" s="263"/>
      <c r="AR55" s="263"/>
      <c r="AS55" s="985">
        <f t="shared" si="4"/>
        <v>0.9</v>
      </c>
    </row>
    <row r="56" spans="1:45" ht="18" customHeight="1">
      <c r="A56" s="2">
        <v>46</v>
      </c>
      <c r="B56" s="3" t="s">
        <v>1074</v>
      </c>
      <c r="C56" s="18" t="s">
        <v>1661</v>
      </c>
      <c r="D56" s="19">
        <v>1</v>
      </c>
      <c r="E56" s="19">
        <v>7</v>
      </c>
      <c r="F56" s="19"/>
      <c r="G56" s="20">
        <v>2</v>
      </c>
      <c r="H56" s="19"/>
      <c r="I56" s="19"/>
      <c r="J56" s="19"/>
      <c r="K56" s="21">
        <v>21.72</v>
      </c>
      <c r="L56" s="22">
        <v>0.05</v>
      </c>
      <c r="M56" s="256">
        <f t="shared" si="0"/>
        <v>21.73</v>
      </c>
      <c r="N56" s="43"/>
      <c r="O56" s="43"/>
      <c r="P56" s="23"/>
      <c r="Q56" s="23">
        <v>20</v>
      </c>
      <c r="R56" s="23"/>
      <c r="S56" s="23"/>
      <c r="T56" s="257">
        <v>20</v>
      </c>
      <c r="U56" s="258"/>
      <c r="V56" s="259"/>
      <c r="W56" s="260"/>
      <c r="X56" s="261"/>
      <c r="Y56" s="981">
        <v>10</v>
      </c>
      <c r="Z56" s="36">
        <v>4</v>
      </c>
      <c r="AA56" s="36">
        <v>1</v>
      </c>
      <c r="AB56" s="36"/>
      <c r="AC56" s="36"/>
      <c r="AD56" s="36"/>
      <c r="AE56" s="36"/>
      <c r="AF56" s="36"/>
      <c r="AG56" s="36"/>
      <c r="AH56" s="36"/>
      <c r="AI56" s="36">
        <v>3</v>
      </c>
      <c r="AJ56" s="36">
        <v>2</v>
      </c>
      <c r="AK56" s="35"/>
      <c r="AL56" s="982">
        <f t="shared" si="5"/>
        <v>10</v>
      </c>
      <c r="AM56" s="262"/>
      <c r="AN56" s="983">
        <f t="shared" si="6"/>
        <v>40</v>
      </c>
      <c r="AO56" s="984">
        <f t="shared" si="2"/>
        <v>40</v>
      </c>
      <c r="AP56" s="263">
        <f t="shared" si="3"/>
        <v>0</v>
      </c>
      <c r="AQ56" s="263"/>
      <c r="AR56" s="263"/>
      <c r="AS56" s="985">
        <f t="shared" si="4"/>
        <v>1</v>
      </c>
    </row>
    <row r="57" spans="1:45" ht="18" customHeight="1">
      <c r="A57" s="2">
        <v>47</v>
      </c>
      <c r="B57" s="3" t="s">
        <v>1007</v>
      </c>
      <c r="C57" s="18" t="s">
        <v>1680</v>
      </c>
      <c r="D57" s="19">
        <v>1</v>
      </c>
      <c r="E57" s="19">
        <v>5</v>
      </c>
      <c r="F57" s="19"/>
      <c r="G57" s="20">
        <v>1</v>
      </c>
      <c r="H57" s="19"/>
      <c r="I57" s="19"/>
      <c r="J57" s="19"/>
      <c r="K57" s="21">
        <v>17.12</v>
      </c>
      <c r="L57" s="22"/>
      <c r="M57" s="256">
        <f t="shared" si="0"/>
        <v>17.12</v>
      </c>
      <c r="N57" s="43"/>
      <c r="O57" s="43"/>
      <c r="P57" s="23"/>
      <c r="Q57" s="23"/>
      <c r="R57" s="23"/>
      <c r="S57" s="23">
        <v>30</v>
      </c>
      <c r="T57" s="257">
        <v>30</v>
      </c>
      <c r="U57" s="258"/>
      <c r="V57" s="259"/>
      <c r="W57" s="260"/>
      <c r="X57" s="261"/>
      <c r="Y57" s="981">
        <v>6.3</v>
      </c>
      <c r="Z57" s="36"/>
      <c r="AA57" s="36"/>
      <c r="AB57" s="36"/>
      <c r="AC57" s="36"/>
      <c r="AD57" s="36"/>
      <c r="AE57" s="36"/>
      <c r="AF57" s="36"/>
      <c r="AG57" s="36"/>
      <c r="AH57" s="36"/>
      <c r="AI57" s="36">
        <v>3</v>
      </c>
      <c r="AJ57" s="36">
        <v>0.7</v>
      </c>
      <c r="AK57" s="35"/>
      <c r="AL57" s="982">
        <f t="shared" si="5"/>
        <v>3.7</v>
      </c>
      <c r="AM57" s="262"/>
      <c r="AN57" s="983">
        <f t="shared" si="6"/>
        <v>40</v>
      </c>
      <c r="AO57" s="984">
        <f t="shared" si="2"/>
        <v>40</v>
      </c>
      <c r="AP57" s="263">
        <f t="shared" si="3"/>
        <v>0</v>
      </c>
      <c r="AQ57" s="263"/>
      <c r="AR57" s="263"/>
      <c r="AS57" s="985">
        <f t="shared" si="4"/>
        <v>1</v>
      </c>
    </row>
    <row r="58" spans="1:45" ht="18" customHeight="1">
      <c r="A58" s="2">
        <v>48</v>
      </c>
      <c r="B58" s="3" t="s">
        <v>997</v>
      </c>
      <c r="C58" s="18" t="s">
        <v>1988</v>
      </c>
      <c r="D58" s="19">
        <v>1</v>
      </c>
      <c r="E58" s="19">
        <v>7</v>
      </c>
      <c r="F58" s="19"/>
      <c r="G58" s="20">
        <v>29</v>
      </c>
      <c r="H58" s="19"/>
      <c r="I58" s="19"/>
      <c r="J58" s="19"/>
      <c r="K58" s="21">
        <v>21.72</v>
      </c>
      <c r="L58" s="22">
        <v>0.2</v>
      </c>
      <c r="M58" s="256">
        <f t="shared" si="0"/>
        <v>21.76</v>
      </c>
      <c r="N58" s="43"/>
      <c r="O58" s="43"/>
      <c r="P58" s="23"/>
      <c r="Q58" s="23">
        <v>20</v>
      </c>
      <c r="R58" s="23"/>
      <c r="S58" s="23"/>
      <c r="T58" s="257">
        <v>20</v>
      </c>
      <c r="U58" s="258"/>
      <c r="V58" s="259"/>
      <c r="W58" s="260"/>
      <c r="X58" s="261"/>
      <c r="Y58" s="981">
        <v>10</v>
      </c>
      <c r="Z58" s="36">
        <v>4</v>
      </c>
      <c r="AA58" s="36"/>
      <c r="AB58" s="36"/>
      <c r="AC58" s="36"/>
      <c r="AD58" s="36"/>
      <c r="AE58" s="36"/>
      <c r="AF58" s="36"/>
      <c r="AG58" s="36"/>
      <c r="AH58" s="36"/>
      <c r="AI58" s="36">
        <v>3</v>
      </c>
      <c r="AJ58" s="36">
        <v>1</v>
      </c>
      <c r="AK58" s="35">
        <v>2</v>
      </c>
      <c r="AL58" s="982">
        <f t="shared" si="5"/>
        <v>10</v>
      </c>
      <c r="AM58" s="262"/>
      <c r="AN58" s="983">
        <f t="shared" si="6"/>
        <v>40</v>
      </c>
      <c r="AO58" s="984">
        <f t="shared" si="2"/>
        <v>40</v>
      </c>
      <c r="AP58" s="263">
        <f t="shared" si="3"/>
        <v>0</v>
      </c>
      <c r="AQ58" s="263"/>
      <c r="AR58" s="263"/>
      <c r="AS58" s="985">
        <f t="shared" si="4"/>
        <v>1</v>
      </c>
    </row>
    <row r="59" spans="1:45" ht="18" customHeight="1">
      <c r="A59" s="2">
        <v>49</v>
      </c>
      <c r="B59" s="3" t="s">
        <v>1003</v>
      </c>
      <c r="C59" s="18" t="s">
        <v>1988</v>
      </c>
      <c r="D59" s="19">
        <v>1</v>
      </c>
      <c r="E59" s="19">
        <v>7</v>
      </c>
      <c r="F59" s="19"/>
      <c r="G59" s="20">
        <v>34</v>
      </c>
      <c r="H59" s="19"/>
      <c r="I59" s="19"/>
      <c r="J59" s="19"/>
      <c r="K59" s="21">
        <v>21.72</v>
      </c>
      <c r="L59" s="22"/>
      <c r="M59" s="256">
        <f t="shared" si="0"/>
        <v>21.72</v>
      </c>
      <c r="N59" s="43"/>
      <c r="O59" s="43"/>
      <c r="P59" s="23"/>
      <c r="Q59" s="23">
        <v>18</v>
      </c>
      <c r="R59" s="23">
        <v>3</v>
      </c>
      <c r="S59" s="23"/>
      <c r="T59" s="257">
        <v>21</v>
      </c>
      <c r="U59" s="258"/>
      <c r="V59" s="259"/>
      <c r="W59" s="260"/>
      <c r="X59" s="261"/>
      <c r="Y59" s="981">
        <v>10</v>
      </c>
      <c r="Z59" s="36">
        <v>4</v>
      </c>
      <c r="AA59" s="36"/>
      <c r="AB59" s="36"/>
      <c r="AC59" s="36"/>
      <c r="AD59" s="36"/>
      <c r="AE59" s="36"/>
      <c r="AF59" s="36"/>
      <c r="AG59" s="36"/>
      <c r="AH59" s="36"/>
      <c r="AI59" s="36">
        <v>3</v>
      </c>
      <c r="AJ59" s="36"/>
      <c r="AK59" s="35">
        <v>2</v>
      </c>
      <c r="AL59" s="982">
        <f t="shared" si="5"/>
        <v>9</v>
      </c>
      <c r="AM59" s="262"/>
      <c r="AN59" s="983">
        <f t="shared" si="6"/>
        <v>40</v>
      </c>
      <c r="AO59" s="984">
        <f t="shared" si="2"/>
        <v>40</v>
      </c>
      <c r="AP59" s="263">
        <f t="shared" si="3"/>
        <v>0</v>
      </c>
      <c r="AQ59" s="263"/>
      <c r="AR59" s="263"/>
      <c r="AS59" s="985">
        <f t="shared" si="4"/>
        <v>1</v>
      </c>
    </row>
    <row r="60" spans="1:45" ht="18" customHeight="1">
      <c r="A60" s="2">
        <v>50</v>
      </c>
      <c r="B60" s="3" t="s">
        <v>1012</v>
      </c>
      <c r="C60" s="18" t="s">
        <v>1988</v>
      </c>
      <c r="D60" s="19">
        <v>1</v>
      </c>
      <c r="E60" s="19">
        <v>7</v>
      </c>
      <c r="F60" s="19"/>
      <c r="G60" s="20">
        <v>4</v>
      </c>
      <c r="H60" s="19"/>
      <c r="I60" s="19"/>
      <c r="J60" s="19"/>
      <c r="K60" s="21">
        <v>21.72</v>
      </c>
      <c r="L60" s="22"/>
      <c r="M60" s="256">
        <f t="shared" si="0"/>
        <v>21.72</v>
      </c>
      <c r="N60" s="43"/>
      <c r="O60" s="43"/>
      <c r="P60" s="23"/>
      <c r="Q60" s="23">
        <v>20</v>
      </c>
      <c r="R60" s="23"/>
      <c r="S60" s="23"/>
      <c r="T60" s="257">
        <v>20</v>
      </c>
      <c r="U60" s="258"/>
      <c r="V60" s="259"/>
      <c r="W60" s="260"/>
      <c r="X60" s="261"/>
      <c r="Y60" s="981">
        <v>10</v>
      </c>
      <c r="Z60" s="36">
        <v>4</v>
      </c>
      <c r="AA60" s="36"/>
      <c r="AB60" s="36"/>
      <c r="AC60" s="36"/>
      <c r="AD60" s="36"/>
      <c r="AE60" s="36"/>
      <c r="AF60" s="36"/>
      <c r="AG60" s="36"/>
      <c r="AH60" s="36"/>
      <c r="AI60" s="36">
        <v>3</v>
      </c>
      <c r="AJ60" s="36">
        <v>0.5</v>
      </c>
      <c r="AK60" s="35">
        <v>2.5</v>
      </c>
      <c r="AL60" s="982">
        <f t="shared" si="5"/>
        <v>10</v>
      </c>
      <c r="AM60" s="262"/>
      <c r="AN60" s="983">
        <f t="shared" si="6"/>
        <v>40</v>
      </c>
      <c r="AO60" s="984">
        <f t="shared" si="2"/>
        <v>40</v>
      </c>
      <c r="AP60" s="263">
        <f t="shared" si="3"/>
        <v>0</v>
      </c>
      <c r="AQ60" s="263"/>
      <c r="AR60" s="263"/>
      <c r="AS60" s="985">
        <f t="shared" si="4"/>
        <v>1</v>
      </c>
    </row>
    <row r="61" spans="1:45" ht="18" customHeight="1">
      <c r="A61" s="2">
        <v>51</v>
      </c>
      <c r="B61" s="3" t="s">
        <v>1016</v>
      </c>
      <c r="C61" s="18" t="s">
        <v>1988</v>
      </c>
      <c r="D61" s="19">
        <v>1</v>
      </c>
      <c r="E61" s="19">
        <v>7</v>
      </c>
      <c r="F61" s="19"/>
      <c r="G61" s="20">
        <v>12</v>
      </c>
      <c r="H61" s="19"/>
      <c r="I61" s="19"/>
      <c r="J61" s="19"/>
      <c r="K61" s="21">
        <v>21.72</v>
      </c>
      <c r="L61" s="22"/>
      <c r="M61" s="256">
        <f t="shared" si="0"/>
        <v>21.72</v>
      </c>
      <c r="N61" s="43"/>
      <c r="O61" s="43"/>
      <c r="P61" s="23"/>
      <c r="Q61" s="23">
        <v>10</v>
      </c>
      <c r="R61" s="23">
        <v>7</v>
      </c>
      <c r="S61" s="23">
        <v>6</v>
      </c>
      <c r="T61" s="257">
        <v>23</v>
      </c>
      <c r="U61" s="258"/>
      <c r="V61" s="259"/>
      <c r="W61" s="260"/>
      <c r="X61" s="261"/>
      <c r="Y61" s="981">
        <v>9.6999999999999993</v>
      </c>
      <c r="Z61" s="36">
        <v>4</v>
      </c>
      <c r="AA61" s="36"/>
      <c r="AB61" s="36"/>
      <c r="AC61" s="36"/>
      <c r="AD61" s="36"/>
      <c r="AE61" s="36"/>
      <c r="AF61" s="36"/>
      <c r="AG61" s="36"/>
      <c r="AH61" s="36"/>
      <c r="AI61" s="36">
        <v>2.2999999999999998</v>
      </c>
      <c r="AJ61" s="36"/>
      <c r="AK61" s="35">
        <v>1</v>
      </c>
      <c r="AL61" s="982">
        <f t="shared" si="5"/>
        <v>7.3</v>
      </c>
      <c r="AM61" s="262"/>
      <c r="AN61" s="983">
        <f t="shared" si="6"/>
        <v>40</v>
      </c>
      <c r="AO61" s="984">
        <f t="shared" si="2"/>
        <v>40</v>
      </c>
      <c r="AP61" s="263">
        <f t="shared" si="3"/>
        <v>0</v>
      </c>
      <c r="AQ61" s="263"/>
      <c r="AR61" s="263"/>
      <c r="AS61" s="985">
        <f t="shared" si="4"/>
        <v>1</v>
      </c>
    </row>
    <row r="62" spans="1:45" ht="18" customHeight="1">
      <c r="A62" s="2">
        <v>52</v>
      </c>
      <c r="B62" s="3" t="s">
        <v>993</v>
      </c>
      <c r="C62" s="18" t="s">
        <v>1989</v>
      </c>
      <c r="D62" s="19">
        <v>1</v>
      </c>
      <c r="E62" s="19">
        <v>7</v>
      </c>
      <c r="F62" s="19">
        <v>1</v>
      </c>
      <c r="G62" s="20">
        <v>25</v>
      </c>
      <c r="H62" s="19"/>
      <c r="I62" s="19"/>
      <c r="J62" s="19"/>
      <c r="K62" s="21">
        <v>21.72</v>
      </c>
      <c r="L62" s="22">
        <v>5</v>
      </c>
      <c r="M62" s="256">
        <f t="shared" si="0"/>
        <v>22.81</v>
      </c>
      <c r="N62" s="43"/>
      <c r="O62" s="43"/>
      <c r="P62" s="23"/>
      <c r="Q62" s="23">
        <v>20</v>
      </c>
      <c r="R62" s="23"/>
      <c r="S62" s="23"/>
      <c r="T62" s="257">
        <v>20</v>
      </c>
      <c r="U62" s="258"/>
      <c r="V62" s="259"/>
      <c r="W62" s="260"/>
      <c r="X62" s="261"/>
      <c r="Y62" s="981">
        <v>10</v>
      </c>
      <c r="Z62" s="36"/>
      <c r="AA62" s="36">
        <v>2</v>
      </c>
      <c r="AB62" s="36"/>
      <c r="AC62" s="36"/>
      <c r="AD62" s="36">
        <v>1</v>
      </c>
      <c r="AE62" s="36"/>
      <c r="AF62" s="36"/>
      <c r="AG62" s="36"/>
      <c r="AH62" s="36"/>
      <c r="AI62" s="36">
        <v>3</v>
      </c>
      <c r="AJ62" s="36">
        <v>1.5</v>
      </c>
      <c r="AK62" s="35">
        <v>2.5</v>
      </c>
      <c r="AL62" s="982">
        <f t="shared" si="5"/>
        <v>10</v>
      </c>
      <c r="AM62" s="262"/>
      <c r="AN62" s="983">
        <f t="shared" si="6"/>
        <v>40</v>
      </c>
      <c r="AO62" s="984">
        <f t="shared" si="2"/>
        <v>40</v>
      </c>
      <c r="AP62" s="263">
        <f t="shared" si="3"/>
        <v>0</v>
      </c>
      <c r="AQ62" s="263"/>
      <c r="AR62" s="263"/>
      <c r="AS62" s="985">
        <f t="shared" si="4"/>
        <v>1</v>
      </c>
    </row>
    <row r="63" spans="1:45" ht="18" customHeight="1">
      <c r="A63" s="2">
        <v>53</v>
      </c>
      <c r="B63" s="3" t="s">
        <v>1019</v>
      </c>
      <c r="C63" s="18" t="s">
        <v>1988</v>
      </c>
      <c r="D63" s="19">
        <v>1</v>
      </c>
      <c r="E63" s="19">
        <v>7</v>
      </c>
      <c r="F63" s="19"/>
      <c r="G63" s="20">
        <v>3</v>
      </c>
      <c r="H63" s="19"/>
      <c r="I63" s="19"/>
      <c r="J63" s="19"/>
      <c r="K63" s="21">
        <v>21.72</v>
      </c>
      <c r="L63" s="22"/>
      <c r="M63" s="256">
        <f t="shared" si="0"/>
        <v>21.72</v>
      </c>
      <c r="N63" s="43"/>
      <c r="O63" s="43"/>
      <c r="P63" s="23"/>
      <c r="Q63" s="23">
        <v>13</v>
      </c>
      <c r="R63" s="23">
        <v>4</v>
      </c>
      <c r="S63" s="23">
        <v>6</v>
      </c>
      <c r="T63" s="257">
        <v>23</v>
      </c>
      <c r="U63" s="258"/>
      <c r="V63" s="259"/>
      <c r="W63" s="260"/>
      <c r="X63" s="261"/>
      <c r="Y63" s="981">
        <v>10.5</v>
      </c>
      <c r="Z63" s="36"/>
      <c r="AA63" s="36"/>
      <c r="AB63" s="36"/>
      <c r="AC63" s="36"/>
      <c r="AD63" s="36"/>
      <c r="AE63" s="36"/>
      <c r="AF63" s="36"/>
      <c r="AG63" s="36"/>
      <c r="AH63" s="36"/>
      <c r="AI63" s="36">
        <v>3</v>
      </c>
      <c r="AJ63" s="36">
        <v>2</v>
      </c>
      <c r="AK63" s="35">
        <v>1.5</v>
      </c>
      <c r="AL63" s="982">
        <f t="shared" si="5"/>
        <v>6.5</v>
      </c>
      <c r="AM63" s="262"/>
      <c r="AN63" s="983">
        <f t="shared" si="6"/>
        <v>40</v>
      </c>
      <c r="AO63" s="984">
        <f t="shared" si="2"/>
        <v>40</v>
      </c>
      <c r="AP63" s="263">
        <f t="shared" si="3"/>
        <v>0</v>
      </c>
      <c r="AQ63" s="263"/>
      <c r="AR63" s="263"/>
      <c r="AS63" s="985">
        <f t="shared" si="4"/>
        <v>1</v>
      </c>
    </row>
    <row r="64" spans="1:45" ht="18" customHeight="1">
      <c r="A64" s="2">
        <v>54</v>
      </c>
      <c r="B64" s="3" t="s">
        <v>1080</v>
      </c>
      <c r="C64" s="18" t="s">
        <v>1990</v>
      </c>
      <c r="D64" s="19">
        <v>1</v>
      </c>
      <c r="E64" s="19">
        <v>7</v>
      </c>
      <c r="F64" s="19"/>
      <c r="G64" s="20">
        <v>29</v>
      </c>
      <c r="H64" s="19"/>
      <c r="I64" s="19"/>
      <c r="J64" s="19"/>
      <c r="K64" s="21">
        <v>21.72</v>
      </c>
      <c r="L64" s="22"/>
      <c r="M64" s="256">
        <f t="shared" si="0"/>
        <v>21.72</v>
      </c>
      <c r="N64" s="43"/>
      <c r="O64" s="43"/>
      <c r="P64" s="23"/>
      <c r="Q64" s="23">
        <v>10</v>
      </c>
      <c r="R64" s="23"/>
      <c r="S64" s="23"/>
      <c r="T64" s="257">
        <v>10</v>
      </c>
      <c r="U64" s="258"/>
      <c r="V64" s="259"/>
      <c r="W64" s="260"/>
      <c r="X64" s="261"/>
      <c r="Y64" s="981">
        <v>5</v>
      </c>
      <c r="Z64" s="36"/>
      <c r="AA64" s="36">
        <v>1</v>
      </c>
      <c r="AB64" s="36"/>
      <c r="AC64" s="36"/>
      <c r="AD64" s="36"/>
      <c r="AE64" s="36"/>
      <c r="AF64" s="36"/>
      <c r="AG64" s="36"/>
      <c r="AH64" s="36"/>
      <c r="AI64" s="36">
        <v>2</v>
      </c>
      <c r="AJ64" s="36">
        <v>2</v>
      </c>
      <c r="AK64" s="35"/>
      <c r="AL64" s="982">
        <f t="shared" si="5"/>
        <v>5</v>
      </c>
      <c r="AM64" s="262"/>
      <c r="AN64" s="983">
        <f t="shared" si="6"/>
        <v>20</v>
      </c>
      <c r="AO64" s="984">
        <f t="shared" si="2"/>
        <v>20</v>
      </c>
      <c r="AP64" s="263">
        <f t="shared" si="3"/>
        <v>0</v>
      </c>
      <c r="AQ64" s="263"/>
      <c r="AR64" s="263"/>
      <c r="AS64" s="985">
        <f t="shared" si="4"/>
        <v>0.5</v>
      </c>
    </row>
    <row r="65" spans="1:45" ht="18" customHeight="1">
      <c r="A65" s="2">
        <v>55</v>
      </c>
      <c r="B65" s="3" t="s">
        <v>1086</v>
      </c>
      <c r="C65" s="18" t="s">
        <v>1990</v>
      </c>
      <c r="D65" s="19">
        <v>1</v>
      </c>
      <c r="E65" s="19">
        <v>7</v>
      </c>
      <c r="F65" s="19"/>
      <c r="G65" s="20">
        <v>2</v>
      </c>
      <c r="H65" s="19"/>
      <c r="I65" s="19"/>
      <c r="J65" s="19"/>
      <c r="K65" s="21">
        <v>21.72</v>
      </c>
      <c r="L65" s="22"/>
      <c r="M65" s="256">
        <f t="shared" si="0"/>
        <v>21.72</v>
      </c>
      <c r="N65" s="43"/>
      <c r="O65" s="43"/>
      <c r="P65" s="23"/>
      <c r="Q65" s="23">
        <v>20</v>
      </c>
      <c r="R65" s="23"/>
      <c r="S65" s="23"/>
      <c r="T65" s="257">
        <v>20</v>
      </c>
      <c r="U65" s="258"/>
      <c r="V65" s="259"/>
      <c r="W65" s="260"/>
      <c r="X65" s="261"/>
      <c r="Y65" s="981">
        <v>10</v>
      </c>
      <c r="Z65" s="36">
        <v>4</v>
      </c>
      <c r="AA65" s="36"/>
      <c r="AB65" s="36"/>
      <c r="AC65" s="36"/>
      <c r="AD65" s="36"/>
      <c r="AE65" s="36"/>
      <c r="AF65" s="36"/>
      <c r="AG65" s="36"/>
      <c r="AH65" s="36"/>
      <c r="AI65" s="36">
        <v>3</v>
      </c>
      <c r="AJ65" s="36">
        <v>2.5</v>
      </c>
      <c r="AK65" s="35">
        <v>0.5</v>
      </c>
      <c r="AL65" s="982">
        <f t="shared" si="5"/>
        <v>10</v>
      </c>
      <c r="AM65" s="262"/>
      <c r="AN65" s="983">
        <f t="shared" si="6"/>
        <v>40</v>
      </c>
      <c r="AO65" s="984">
        <f t="shared" si="2"/>
        <v>40</v>
      </c>
      <c r="AP65" s="263">
        <f t="shared" si="3"/>
        <v>0</v>
      </c>
      <c r="AQ65" s="263"/>
      <c r="AR65" s="263"/>
      <c r="AS65" s="985">
        <f t="shared" si="4"/>
        <v>1</v>
      </c>
    </row>
    <row r="66" spans="1:45" ht="18" customHeight="1">
      <c r="A66" s="2">
        <v>56</v>
      </c>
      <c r="B66" s="3" t="s">
        <v>951</v>
      </c>
      <c r="C66" s="18" t="s">
        <v>1991</v>
      </c>
      <c r="D66" s="19">
        <v>1</v>
      </c>
      <c r="E66" s="19">
        <v>7</v>
      </c>
      <c r="F66" s="19"/>
      <c r="G66" s="20">
        <v>29</v>
      </c>
      <c r="H66" s="19"/>
      <c r="I66" s="19"/>
      <c r="J66" s="19"/>
      <c r="K66" s="21">
        <v>21.72</v>
      </c>
      <c r="L66" s="22"/>
      <c r="M66" s="256">
        <f t="shared" si="0"/>
        <v>21.72</v>
      </c>
      <c r="N66" s="43"/>
      <c r="O66" s="43"/>
      <c r="P66" s="23"/>
      <c r="Q66" s="23">
        <v>20</v>
      </c>
      <c r="R66" s="23"/>
      <c r="S66" s="23"/>
      <c r="T66" s="257">
        <v>20</v>
      </c>
      <c r="U66" s="258"/>
      <c r="V66" s="259"/>
      <c r="W66" s="260"/>
      <c r="X66" s="261"/>
      <c r="Y66" s="981">
        <v>10</v>
      </c>
      <c r="Z66" s="36">
        <v>4</v>
      </c>
      <c r="AA66" s="36"/>
      <c r="AB66" s="36"/>
      <c r="AC66" s="36"/>
      <c r="AD66" s="36">
        <v>1</v>
      </c>
      <c r="AE66" s="36"/>
      <c r="AF66" s="36"/>
      <c r="AG66" s="36"/>
      <c r="AH66" s="36"/>
      <c r="AI66" s="36">
        <v>3</v>
      </c>
      <c r="AJ66" s="36">
        <v>1</v>
      </c>
      <c r="AK66" s="35">
        <v>1</v>
      </c>
      <c r="AL66" s="982">
        <f t="shared" si="5"/>
        <v>10</v>
      </c>
      <c r="AM66" s="262"/>
      <c r="AN66" s="983">
        <f t="shared" si="6"/>
        <v>40</v>
      </c>
      <c r="AO66" s="984">
        <f t="shared" si="2"/>
        <v>40</v>
      </c>
      <c r="AP66" s="263">
        <f t="shared" si="3"/>
        <v>0</v>
      </c>
      <c r="AQ66" s="263"/>
      <c r="AR66" s="263"/>
      <c r="AS66" s="985">
        <f t="shared" si="4"/>
        <v>1</v>
      </c>
    </row>
    <row r="67" spans="1:45" ht="18" customHeight="1">
      <c r="A67" s="2">
        <v>57</v>
      </c>
      <c r="B67" s="3" t="s">
        <v>980</v>
      </c>
      <c r="C67" s="18" t="s">
        <v>1992</v>
      </c>
      <c r="D67" s="19">
        <v>1</v>
      </c>
      <c r="E67" s="19">
        <v>7</v>
      </c>
      <c r="F67" s="19"/>
      <c r="G67" s="20">
        <v>23</v>
      </c>
      <c r="H67" s="19"/>
      <c r="I67" s="19"/>
      <c r="J67" s="19"/>
      <c r="K67" s="21">
        <v>21.72</v>
      </c>
      <c r="L67" s="22"/>
      <c r="M67" s="256">
        <f t="shared" si="0"/>
        <v>21.72</v>
      </c>
      <c r="N67" s="43"/>
      <c r="O67" s="43"/>
      <c r="P67" s="23"/>
      <c r="Q67" s="23">
        <v>20</v>
      </c>
      <c r="R67" s="23"/>
      <c r="S67" s="23"/>
      <c r="T67" s="257">
        <v>20</v>
      </c>
      <c r="U67" s="258"/>
      <c r="V67" s="259"/>
      <c r="W67" s="260"/>
      <c r="X67" s="261"/>
      <c r="Y67" s="981">
        <v>10</v>
      </c>
      <c r="Z67" s="36"/>
      <c r="AA67" s="36">
        <v>2</v>
      </c>
      <c r="AB67" s="36"/>
      <c r="AC67" s="36"/>
      <c r="AD67" s="36"/>
      <c r="AE67" s="36">
        <v>1</v>
      </c>
      <c r="AF67" s="36"/>
      <c r="AG67" s="36">
        <v>2</v>
      </c>
      <c r="AH67" s="36"/>
      <c r="AI67" s="36">
        <v>3</v>
      </c>
      <c r="AJ67" s="36">
        <v>1.5</v>
      </c>
      <c r="AK67" s="35">
        <v>0.5</v>
      </c>
      <c r="AL67" s="982">
        <f t="shared" si="5"/>
        <v>10</v>
      </c>
      <c r="AM67" s="262"/>
      <c r="AN67" s="983">
        <f t="shared" si="6"/>
        <v>40</v>
      </c>
      <c r="AO67" s="984">
        <f t="shared" si="2"/>
        <v>40</v>
      </c>
      <c r="AP67" s="263">
        <f t="shared" si="3"/>
        <v>0</v>
      </c>
      <c r="AQ67" s="263"/>
      <c r="AR67" s="263"/>
      <c r="AS67" s="985">
        <f t="shared" si="4"/>
        <v>1</v>
      </c>
    </row>
    <row r="68" spans="1:45" ht="18" customHeight="1">
      <c r="A68" s="2">
        <v>58</v>
      </c>
      <c r="B68" s="3" t="s">
        <v>967</v>
      </c>
      <c r="C68" s="18" t="s">
        <v>1991</v>
      </c>
      <c r="D68" s="19">
        <v>1</v>
      </c>
      <c r="E68" s="19">
        <v>9</v>
      </c>
      <c r="F68" s="19">
        <v>2</v>
      </c>
      <c r="G68" s="20">
        <v>27</v>
      </c>
      <c r="H68" s="19"/>
      <c r="I68" s="19"/>
      <c r="J68" s="19"/>
      <c r="K68" s="21">
        <v>21.72</v>
      </c>
      <c r="L68" s="22">
        <v>7.5</v>
      </c>
      <c r="M68" s="256">
        <f t="shared" si="0"/>
        <v>23.35</v>
      </c>
      <c r="N68" s="43"/>
      <c r="O68" s="43"/>
      <c r="P68" s="23"/>
      <c r="Q68" s="23">
        <v>11</v>
      </c>
      <c r="R68" s="23"/>
      <c r="S68" s="23"/>
      <c r="T68" s="257">
        <v>11</v>
      </c>
      <c r="U68" s="258"/>
      <c r="V68" s="259"/>
      <c r="W68" s="260"/>
      <c r="X68" s="261"/>
      <c r="Y68" s="981">
        <v>5.5</v>
      </c>
      <c r="Z68" s="36"/>
      <c r="AA68" s="36"/>
      <c r="AB68" s="36"/>
      <c r="AC68" s="36"/>
      <c r="AD68" s="36"/>
      <c r="AE68" s="36"/>
      <c r="AF68" s="36"/>
      <c r="AG68" s="36"/>
      <c r="AH68" s="36">
        <v>0.5</v>
      </c>
      <c r="AI68" s="36">
        <v>1.5</v>
      </c>
      <c r="AJ68" s="36"/>
      <c r="AK68" s="35">
        <v>1.5</v>
      </c>
      <c r="AL68" s="982">
        <f t="shared" si="5"/>
        <v>3.5</v>
      </c>
      <c r="AM68" s="262"/>
      <c r="AN68" s="983">
        <f t="shared" si="6"/>
        <v>20</v>
      </c>
      <c r="AO68" s="984">
        <f t="shared" si="2"/>
        <v>20</v>
      </c>
      <c r="AP68" s="263">
        <f t="shared" si="3"/>
        <v>0</v>
      </c>
      <c r="AQ68" s="263"/>
      <c r="AR68" s="263"/>
      <c r="AS68" s="985">
        <f t="shared" si="4"/>
        <v>0.5</v>
      </c>
    </row>
    <row r="69" spans="1:45" ht="18" customHeight="1">
      <c r="A69" s="2">
        <v>59</v>
      </c>
      <c r="B69" s="3" t="s">
        <v>975</v>
      </c>
      <c r="C69" s="18" t="s">
        <v>1992</v>
      </c>
      <c r="D69" s="19">
        <v>1</v>
      </c>
      <c r="E69" s="19">
        <v>7</v>
      </c>
      <c r="F69" s="19"/>
      <c r="G69" s="20">
        <v>14</v>
      </c>
      <c r="H69" s="19"/>
      <c r="I69" s="19"/>
      <c r="J69" s="19"/>
      <c r="K69" s="21">
        <v>21.72</v>
      </c>
      <c r="L69" s="22"/>
      <c r="M69" s="256">
        <f t="shared" si="0"/>
        <v>21.72</v>
      </c>
      <c r="N69" s="43"/>
      <c r="O69" s="43"/>
      <c r="P69" s="23"/>
      <c r="Q69" s="23">
        <v>20</v>
      </c>
      <c r="R69" s="23"/>
      <c r="S69" s="23"/>
      <c r="T69" s="257">
        <v>20</v>
      </c>
      <c r="U69" s="258"/>
      <c r="V69" s="259"/>
      <c r="W69" s="260"/>
      <c r="X69" s="261"/>
      <c r="Y69" s="981">
        <v>10</v>
      </c>
      <c r="Z69" s="36">
        <v>4</v>
      </c>
      <c r="AA69" s="36"/>
      <c r="AB69" s="36"/>
      <c r="AC69" s="36"/>
      <c r="AD69" s="36"/>
      <c r="AE69" s="36"/>
      <c r="AF69" s="36"/>
      <c r="AG69" s="36"/>
      <c r="AH69" s="36"/>
      <c r="AI69" s="36">
        <v>3</v>
      </c>
      <c r="AJ69" s="36">
        <v>1.5</v>
      </c>
      <c r="AK69" s="35">
        <v>1.5</v>
      </c>
      <c r="AL69" s="982">
        <f t="shared" si="5"/>
        <v>10</v>
      </c>
      <c r="AM69" s="262"/>
      <c r="AN69" s="983">
        <f t="shared" si="6"/>
        <v>40</v>
      </c>
      <c r="AO69" s="984">
        <f t="shared" si="2"/>
        <v>40</v>
      </c>
      <c r="AP69" s="263">
        <f t="shared" si="3"/>
        <v>0</v>
      </c>
      <c r="AQ69" s="263"/>
      <c r="AR69" s="263"/>
      <c r="AS69" s="985">
        <f t="shared" si="4"/>
        <v>1</v>
      </c>
    </row>
    <row r="70" spans="1:45" ht="18" customHeight="1">
      <c r="A70" s="2">
        <v>60</v>
      </c>
      <c r="B70" s="3" t="s">
        <v>987</v>
      </c>
      <c r="C70" s="18" t="s">
        <v>1992</v>
      </c>
      <c r="D70" s="19">
        <v>1</v>
      </c>
      <c r="E70" s="19">
        <v>8</v>
      </c>
      <c r="F70" s="19">
        <v>2</v>
      </c>
      <c r="G70" s="20">
        <v>29</v>
      </c>
      <c r="H70" s="19"/>
      <c r="I70" s="19"/>
      <c r="J70" s="19"/>
      <c r="K70" s="21">
        <v>21.72</v>
      </c>
      <c r="L70" s="22">
        <v>7.5</v>
      </c>
      <c r="M70" s="256">
        <f t="shared" si="0"/>
        <v>23.35</v>
      </c>
      <c r="N70" s="43"/>
      <c r="O70" s="43"/>
      <c r="P70" s="23"/>
      <c r="Q70" s="23">
        <v>20</v>
      </c>
      <c r="R70" s="23"/>
      <c r="S70" s="23"/>
      <c r="T70" s="257">
        <v>20</v>
      </c>
      <c r="U70" s="258"/>
      <c r="V70" s="259"/>
      <c r="W70" s="260"/>
      <c r="X70" s="261"/>
      <c r="Y70" s="981">
        <v>10</v>
      </c>
      <c r="Z70" s="36">
        <v>4</v>
      </c>
      <c r="AA70" s="36">
        <v>1</v>
      </c>
      <c r="AB70" s="36"/>
      <c r="AC70" s="36"/>
      <c r="AD70" s="36"/>
      <c r="AE70" s="36"/>
      <c r="AF70" s="36"/>
      <c r="AG70" s="36"/>
      <c r="AH70" s="36"/>
      <c r="AI70" s="36">
        <v>3</v>
      </c>
      <c r="AJ70" s="36">
        <v>1.5</v>
      </c>
      <c r="AK70" s="35">
        <v>0.5</v>
      </c>
      <c r="AL70" s="982">
        <f t="shared" si="5"/>
        <v>10</v>
      </c>
      <c r="AM70" s="262"/>
      <c r="AN70" s="983">
        <f t="shared" si="6"/>
        <v>40</v>
      </c>
      <c r="AO70" s="984">
        <f t="shared" si="2"/>
        <v>40</v>
      </c>
      <c r="AP70" s="263">
        <f t="shared" si="3"/>
        <v>0</v>
      </c>
      <c r="AQ70" s="263"/>
      <c r="AR70" s="263"/>
      <c r="AS70" s="985">
        <f t="shared" si="4"/>
        <v>1</v>
      </c>
    </row>
    <row r="71" spans="1:45" ht="18" customHeight="1">
      <c r="A71" s="2">
        <v>61</v>
      </c>
      <c r="B71" s="3" t="s">
        <v>948</v>
      </c>
      <c r="C71" s="18" t="s">
        <v>1991</v>
      </c>
      <c r="D71" s="19">
        <v>1</v>
      </c>
      <c r="E71" s="19">
        <v>7</v>
      </c>
      <c r="F71" s="19">
        <v>1</v>
      </c>
      <c r="G71" s="20">
        <v>33</v>
      </c>
      <c r="H71" s="19"/>
      <c r="I71" s="19"/>
      <c r="J71" s="19"/>
      <c r="K71" s="21">
        <v>21.72</v>
      </c>
      <c r="L71" s="22">
        <v>5</v>
      </c>
      <c r="M71" s="256">
        <f t="shared" si="0"/>
        <v>22.81</v>
      </c>
      <c r="N71" s="43"/>
      <c r="O71" s="43"/>
      <c r="P71" s="23"/>
      <c r="Q71" s="23">
        <v>21</v>
      </c>
      <c r="R71" s="23"/>
      <c r="S71" s="23"/>
      <c r="T71" s="257">
        <v>21</v>
      </c>
      <c r="U71" s="258"/>
      <c r="V71" s="259"/>
      <c r="W71" s="260"/>
      <c r="X71" s="261"/>
      <c r="Y71" s="981">
        <v>10.5</v>
      </c>
      <c r="Z71" s="36">
        <v>4</v>
      </c>
      <c r="AA71" s="36"/>
      <c r="AB71" s="36"/>
      <c r="AC71" s="36"/>
      <c r="AD71" s="36">
        <v>0.5</v>
      </c>
      <c r="AE71" s="36"/>
      <c r="AF71" s="36"/>
      <c r="AG71" s="36"/>
      <c r="AH71" s="36"/>
      <c r="AI71" s="36">
        <v>3</v>
      </c>
      <c r="AJ71" s="36">
        <v>1</v>
      </c>
      <c r="AK71" s="35"/>
      <c r="AL71" s="982">
        <f t="shared" si="5"/>
        <v>8.5</v>
      </c>
      <c r="AM71" s="262"/>
      <c r="AN71" s="983">
        <f t="shared" si="6"/>
        <v>40</v>
      </c>
      <c r="AO71" s="984">
        <f t="shared" si="2"/>
        <v>40</v>
      </c>
      <c r="AP71" s="263">
        <f t="shared" si="3"/>
        <v>0</v>
      </c>
      <c r="AQ71" s="263"/>
      <c r="AR71" s="263"/>
      <c r="AS71" s="985">
        <f t="shared" si="4"/>
        <v>1</v>
      </c>
    </row>
    <row r="72" spans="1:45" ht="18" customHeight="1">
      <c r="A72" s="2">
        <v>62</v>
      </c>
      <c r="B72" s="3" t="s">
        <v>971</v>
      </c>
      <c r="C72" s="18" t="s">
        <v>1991</v>
      </c>
      <c r="D72" s="19">
        <v>1</v>
      </c>
      <c r="E72" s="19">
        <v>7</v>
      </c>
      <c r="F72" s="19"/>
      <c r="G72" s="20">
        <v>16</v>
      </c>
      <c r="H72" s="19"/>
      <c r="I72" s="19"/>
      <c r="J72" s="19"/>
      <c r="K72" s="21">
        <v>21.72</v>
      </c>
      <c r="L72" s="22"/>
      <c r="M72" s="256">
        <f t="shared" si="0"/>
        <v>21.72</v>
      </c>
      <c r="N72" s="43"/>
      <c r="O72" s="43"/>
      <c r="P72" s="23"/>
      <c r="Q72" s="23">
        <v>13</v>
      </c>
      <c r="R72" s="23">
        <v>8</v>
      </c>
      <c r="S72" s="23"/>
      <c r="T72" s="257">
        <v>21</v>
      </c>
      <c r="U72" s="258"/>
      <c r="V72" s="259"/>
      <c r="W72" s="260"/>
      <c r="X72" s="261"/>
      <c r="Y72" s="981">
        <v>9.4</v>
      </c>
      <c r="Z72" s="36">
        <v>4</v>
      </c>
      <c r="AA72" s="36"/>
      <c r="AB72" s="36"/>
      <c r="AC72" s="36"/>
      <c r="AD72" s="36"/>
      <c r="AE72" s="36"/>
      <c r="AF72" s="36"/>
      <c r="AG72" s="36"/>
      <c r="AH72" s="36"/>
      <c r="AI72" s="36">
        <v>3</v>
      </c>
      <c r="AJ72" s="36">
        <v>1.6</v>
      </c>
      <c r="AK72" s="35">
        <v>1</v>
      </c>
      <c r="AL72" s="982">
        <f t="shared" si="5"/>
        <v>9.6</v>
      </c>
      <c r="AM72" s="262"/>
      <c r="AN72" s="983">
        <f t="shared" si="6"/>
        <v>40</v>
      </c>
      <c r="AO72" s="984">
        <f t="shared" si="2"/>
        <v>40</v>
      </c>
      <c r="AP72" s="263">
        <f t="shared" si="3"/>
        <v>0</v>
      </c>
      <c r="AQ72" s="263"/>
      <c r="AR72" s="263"/>
      <c r="AS72" s="985">
        <f t="shared" si="4"/>
        <v>1</v>
      </c>
    </row>
    <row r="73" spans="1:45" ht="18" customHeight="1">
      <c r="A73" s="2">
        <v>63</v>
      </c>
      <c r="B73" s="3" t="s">
        <v>964</v>
      </c>
      <c r="C73" s="18" t="s">
        <v>1991</v>
      </c>
      <c r="D73" s="19">
        <v>1</v>
      </c>
      <c r="E73" s="19">
        <v>7</v>
      </c>
      <c r="F73" s="19"/>
      <c r="G73" s="20">
        <v>26</v>
      </c>
      <c r="H73" s="19"/>
      <c r="I73" s="19"/>
      <c r="J73" s="19"/>
      <c r="K73" s="21">
        <v>21.72</v>
      </c>
      <c r="L73" s="22"/>
      <c r="M73" s="256">
        <f t="shared" si="0"/>
        <v>21.72</v>
      </c>
      <c r="N73" s="43"/>
      <c r="O73" s="43"/>
      <c r="P73" s="23"/>
      <c r="Q73" s="23">
        <v>9</v>
      </c>
      <c r="R73" s="23">
        <v>9</v>
      </c>
      <c r="S73" s="23">
        <v>5</v>
      </c>
      <c r="T73" s="257">
        <v>23</v>
      </c>
      <c r="U73" s="258"/>
      <c r="V73" s="259"/>
      <c r="W73" s="260"/>
      <c r="X73" s="261"/>
      <c r="Y73" s="981">
        <v>9.5</v>
      </c>
      <c r="Z73" s="36"/>
      <c r="AA73" s="36">
        <v>1</v>
      </c>
      <c r="AB73" s="36">
        <v>1</v>
      </c>
      <c r="AC73" s="36"/>
      <c r="AD73" s="36"/>
      <c r="AE73" s="36"/>
      <c r="AF73" s="36"/>
      <c r="AG73" s="36"/>
      <c r="AH73" s="36"/>
      <c r="AI73" s="36">
        <v>3</v>
      </c>
      <c r="AJ73" s="36">
        <v>1.5</v>
      </c>
      <c r="AK73" s="35">
        <v>1</v>
      </c>
      <c r="AL73" s="982">
        <f t="shared" si="5"/>
        <v>7.5</v>
      </c>
      <c r="AM73" s="262"/>
      <c r="AN73" s="983">
        <f t="shared" si="6"/>
        <v>40</v>
      </c>
      <c r="AO73" s="984">
        <f t="shared" si="2"/>
        <v>40</v>
      </c>
      <c r="AP73" s="263">
        <f t="shared" si="3"/>
        <v>0</v>
      </c>
      <c r="AQ73" s="263"/>
      <c r="AR73" s="263"/>
      <c r="AS73" s="985">
        <f t="shared" si="4"/>
        <v>1</v>
      </c>
    </row>
    <row r="74" spans="1:45" ht="18" customHeight="1">
      <c r="A74" s="2">
        <v>64</v>
      </c>
      <c r="B74" s="3" t="s">
        <v>945</v>
      </c>
      <c r="C74" s="18" t="s">
        <v>1991</v>
      </c>
      <c r="D74" s="19">
        <v>1</v>
      </c>
      <c r="E74" s="19">
        <v>8</v>
      </c>
      <c r="F74" s="19">
        <v>2</v>
      </c>
      <c r="G74" s="20">
        <v>40</v>
      </c>
      <c r="H74" s="19"/>
      <c r="I74" s="19"/>
      <c r="J74" s="19"/>
      <c r="K74" s="21">
        <v>21.72</v>
      </c>
      <c r="L74" s="22">
        <v>7.5</v>
      </c>
      <c r="M74" s="256">
        <f t="shared" si="0"/>
        <v>23.35</v>
      </c>
      <c r="N74" s="43"/>
      <c r="O74" s="43"/>
      <c r="P74" s="23"/>
      <c r="Q74" s="23">
        <v>20</v>
      </c>
      <c r="R74" s="23"/>
      <c r="S74" s="23"/>
      <c r="T74" s="257">
        <v>20</v>
      </c>
      <c r="U74" s="258"/>
      <c r="V74" s="259"/>
      <c r="W74" s="260"/>
      <c r="X74" s="261"/>
      <c r="Y74" s="981">
        <v>10</v>
      </c>
      <c r="Z74" s="36"/>
      <c r="AA74" s="36">
        <v>2</v>
      </c>
      <c r="AB74" s="36"/>
      <c r="AC74" s="36"/>
      <c r="AD74" s="36">
        <v>1</v>
      </c>
      <c r="AE74" s="36"/>
      <c r="AF74" s="36"/>
      <c r="AG74" s="36"/>
      <c r="AH74" s="36"/>
      <c r="AI74" s="36">
        <v>3</v>
      </c>
      <c r="AJ74" s="36">
        <v>2</v>
      </c>
      <c r="AK74" s="35">
        <v>2</v>
      </c>
      <c r="AL74" s="982">
        <f t="shared" si="5"/>
        <v>10</v>
      </c>
      <c r="AM74" s="262"/>
      <c r="AN74" s="983">
        <f t="shared" si="6"/>
        <v>40</v>
      </c>
      <c r="AO74" s="984">
        <f t="shared" si="2"/>
        <v>40</v>
      </c>
      <c r="AP74" s="263">
        <f t="shared" si="3"/>
        <v>0</v>
      </c>
      <c r="AQ74" s="263"/>
      <c r="AR74" s="263"/>
      <c r="AS74" s="985">
        <f t="shared" si="4"/>
        <v>1</v>
      </c>
    </row>
    <row r="75" spans="1:45" ht="18" customHeight="1">
      <c r="A75" s="2">
        <v>65</v>
      </c>
      <c r="B75" s="3" t="s">
        <v>960</v>
      </c>
      <c r="C75" s="18" t="s">
        <v>1991</v>
      </c>
      <c r="D75" s="19">
        <v>1</v>
      </c>
      <c r="E75" s="19">
        <v>7</v>
      </c>
      <c r="F75" s="19"/>
      <c r="G75" s="20">
        <v>34</v>
      </c>
      <c r="H75" s="19"/>
      <c r="I75" s="19"/>
      <c r="J75" s="19"/>
      <c r="K75" s="21">
        <v>21.72</v>
      </c>
      <c r="L75" s="22"/>
      <c r="M75" s="256">
        <f t="shared" si="0"/>
        <v>21.72</v>
      </c>
      <c r="N75" s="43"/>
      <c r="O75" s="43"/>
      <c r="P75" s="23"/>
      <c r="Q75" s="23">
        <v>13</v>
      </c>
      <c r="R75" s="23">
        <v>8</v>
      </c>
      <c r="S75" s="23"/>
      <c r="T75" s="257">
        <v>21</v>
      </c>
      <c r="U75" s="258"/>
      <c r="V75" s="259"/>
      <c r="W75" s="260"/>
      <c r="X75" s="261"/>
      <c r="Y75" s="981">
        <v>9.5</v>
      </c>
      <c r="Z75" s="36"/>
      <c r="AA75" s="36">
        <v>1</v>
      </c>
      <c r="AB75" s="36">
        <v>1</v>
      </c>
      <c r="AC75" s="36"/>
      <c r="AD75" s="36"/>
      <c r="AE75" s="36"/>
      <c r="AF75" s="36"/>
      <c r="AG75" s="36"/>
      <c r="AH75" s="36"/>
      <c r="AI75" s="36">
        <v>3</v>
      </c>
      <c r="AJ75" s="36">
        <v>2</v>
      </c>
      <c r="AK75" s="35">
        <v>2.5</v>
      </c>
      <c r="AL75" s="982">
        <f t="shared" si="5"/>
        <v>9.5</v>
      </c>
      <c r="AM75" s="262"/>
      <c r="AN75" s="983">
        <f t="shared" si="6"/>
        <v>40</v>
      </c>
      <c r="AO75" s="984">
        <f t="shared" si="2"/>
        <v>40</v>
      </c>
      <c r="AP75" s="263">
        <f t="shared" si="3"/>
        <v>0</v>
      </c>
      <c r="AQ75" s="263"/>
      <c r="AR75" s="263"/>
      <c r="AS75" s="985">
        <f t="shared" si="4"/>
        <v>1</v>
      </c>
    </row>
    <row r="76" spans="1:45" ht="18" customHeight="1">
      <c r="A76" s="2">
        <v>66</v>
      </c>
      <c r="B76" s="3" t="s">
        <v>955</v>
      </c>
      <c r="C76" s="18" t="s">
        <v>1991</v>
      </c>
      <c r="D76" s="19">
        <v>1</v>
      </c>
      <c r="E76" s="19">
        <v>7</v>
      </c>
      <c r="F76" s="19"/>
      <c r="G76" s="20">
        <v>37</v>
      </c>
      <c r="H76" s="19"/>
      <c r="I76" s="19"/>
      <c r="J76" s="19"/>
      <c r="K76" s="21">
        <v>21.72</v>
      </c>
      <c r="L76" s="22"/>
      <c r="M76" s="256">
        <f t="shared" ref="M76:M106" si="7">K76+(K76*L76%)</f>
        <v>21.72</v>
      </c>
      <c r="N76" s="43"/>
      <c r="O76" s="43"/>
      <c r="P76" s="23"/>
      <c r="Q76" s="23">
        <v>18</v>
      </c>
      <c r="R76" s="23">
        <v>4</v>
      </c>
      <c r="S76" s="23"/>
      <c r="T76" s="257">
        <v>22</v>
      </c>
      <c r="U76" s="258"/>
      <c r="V76" s="259"/>
      <c r="W76" s="260"/>
      <c r="X76" s="261"/>
      <c r="Y76" s="981">
        <v>10.5</v>
      </c>
      <c r="Z76" s="36"/>
      <c r="AA76" s="36">
        <v>1</v>
      </c>
      <c r="AB76" s="36"/>
      <c r="AC76" s="36"/>
      <c r="AD76" s="36"/>
      <c r="AE76" s="36"/>
      <c r="AF76" s="36"/>
      <c r="AG76" s="36"/>
      <c r="AH76" s="36"/>
      <c r="AI76" s="36">
        <v>3</v>
      </c>
      <c r="AJ76" s="36">
        <v>1.5</v>
      </c>
      <c r="AK76" s="35">
        <v>2</v>
      </c>
      <c r="AL76" s="982">
        <f t="shared" si="5"/>
        <v>7.5</v>
      </c>
      <c r="AM76" s="262"/>
      <c r="AN76" s="983">
        <f t="shared" si="6"/>
        <v>40</v>
      </c>
      <c r="AO76" s="984">
        <f t="shared" ref="AO76:AO106" si="8">AN76</f>
        <v>40</v>
      </c>
      <c r="AP76" s="263">
        <f t="shared" ref="AP76:AP106" si="9">AN76-AO76</f>
        <v>0</v>
      </c>
      <c r="AQ76" s="263"/>
      <c r="AR76" s="263"/>
      <c r="AS76" s="985">
        <f t="shared" ref="AS76:AS106" si="10">AN76/40</f>
        <v>1</v>
      </c>
    </row>
    <row r="77" spans="1:45" ht="18" customHeight="1">
      <c r="A77" s="2">
        <v>67</v>
      </c>
      <c r="B77" s="3" t="s">
        <v>1091</v>
      </c>
      <c r="C77" s="18" t="s">
        <v>1680</v>
      </c>
      <c r="D77" s="19">
        <v>1</v>
      </c>
      <c r="E77" s="19">
        <v>5</v>
      </c>
      <c r="F77" s="19"/>
      <c r="G77" s="20">
        <v>29</v>
      </c>
      <c r="H77" s="19"/>
      <c r="I77" s="19"/>
      <c r="J77" s="19"/>
      <c r="K77" s="21">
        <v>17.12</v>
      </c>
      <c r="L77" s="22"/>
      <c r="M77" s="256">
        <f t="shared" si="7"/>
        <v>17.12</v>
      </c>
      <c r="N77" s="43"/>
      <c r="O77" s="43"/>
      <c r="P77" s="23"/>
      <c r="Q77" s="23"/>
      <c r="R77" s="23"/>
      <c r="S77" s="23">
        <v>15</v>
      </c>
      <c r="T77" s="257">
        <v>15</v>
      </c>
      <c r="U77" s="258"/>
      <c r="V77" s="259"/>
      <c r="W77" s="260"/>
      <c r="X77" s="261"/>
      <c r="Y77" s="989">
        <v>3.2149999999999999</v>
      </c>
      <c r="Z77" s="36"/>
      <c r="AA77" s="36"/>
      <c r="AB77" s="36"/>
      <c r="AC77" s="36"/>
      <c r="AD77" s="36"/>
      <c r="AE77" s="36"/>
      <c r="AF77" s="36"/>
      <c r="AG77" s="36"/>
      <c r="AH77" s="36"/>
      <c r="AI77" s="36">
        <v>1.5</v>
      </c>
      <c r="AJ77" s="986">
        <v>1.71</v>
      </c>
      <c r="AK77" s="35"/>
      <c r="AL77" s="982">
        <f t="shared" si="5"/>
        <v>3.21</v>
      </c>
      <c r="AM77" s="982"/>
      <c r="AN77" s="983">
        <f t="shared" si="6"/>
        <v>21.43</v>
      </c>
      <c r="AO77" s="984">
        <f t="shared" si="8"/>
        <v>21.43</v>
      </c>
      <c r="AP77" s="263">
        <f t="shared" si="9"/>
        <v>0</v>
      </c>
      <c r="AQ77" s="263"/>
      <c r="AR77" s="263"/>
      <c r="AS77" s="987">
        <f t="shared" si="10"/>
        <v>0.53600000000000003</v>
      </c>
    </row>
    <row r="78" spans="1:45" ht="18" customHeight="1">
      <c r="A78" s="2">
        <v>68</v>
      </c>
      <c r="B78" s="3" t="s">
        <v>1033</v>
      </c>
      <c r="C78" s="18" t="s">
        <v>1993</v>
      </c>
      <c r="D78" s="19">
        <v>1</v>
      </c>
      <c r="E78" s="19">
        <v>7</v>
      </c>
      <c r="F78" s="19"/>
      <c r="G78" s="20">
        <v>15</v>
      </c>
      <c r="H78" s="19"/>
      <c r="I78" s="19"/>
      <c r="J78" s="19"/>
      <c r="K78" s="21">
        <v>21.72</v>
      </c>
      <c r="L78" s="22"/>
      <c r="M78" s="256">
        <f t="shared" si="7"/>
        <v>21.72</v>
      </c>
      <c r="N78" s="43"/>
      <c r="O78" s="43"/>
      <c r="P78" s="23"/>
      <c r="Q78" s="23">
        <v>20</v>
      </c>
      <c r="R78" s="23"/>
      <c r="S78" s="23"/>
      <c r="T78" s="257">
        <v>20</v>
      </c>
      <c r="U78" s="258"/>
      <c r="V78" s="259"/>
      <c r="W78" s="260"/>
      <c r="X78" s="261"/>
      <c r="Y78" s="981">
        <v>10</v>
      </c>
      <c r="Z78" s="36">
        <v>4</v>
      </c>
      <c r="AA78" s="36"/>
      <c r="AB78" s="36"/>
      <c r="AC78" s="36"/>
      <c r="AD78" s="36"/>
      <c r="AE78" s="36"/>
      <c r="AF78" s="36"/>
      <c r="AG78" s="36"/>
      <c r="AH78" s="36"/>
      <c r="AI78" s="36">
        <v>3</v>
      </c>
      <c r="AJ78" s="36">
        <v>2</v>
      </c>
      <c r="AK78" s="35">
        <v>1</v>
      </c>
      <c r="AL78" s="982">
        <f t="shared" si="5"/>
        <v>10</v>
      </c>
      <c r="AM78" s="262"/>
      <c r="AN78" s="983">
        <f t="shared" si="6"/>
        <v>40</v>
      </c>
      <c r="AO78" s="984">
        <f t="shared" si="8"/>
        <v>40</v>
      </c>
      <c r="AP78" s="263">
        <f t="shared" si="9"/>
        <v>0</v>
      </c>
      <c r="AQ78" s="263"/>
      <c r="AR78" s="263"/>
      <c r="AS78" s="985">
        <f t="shared" si="10"/>
        <v>1</v>
      </c>
    </row>
    <row r="79" spans="1:45" ht="18" customHeight="1">
      <c r="A79" s="2">
        <v>69</v>
      </c>
      <c r="B79" s="3" t="s">
        <v>1030</v>
      </c>
      <c r="C79" s="18" t="s">
        <v>1993</v>
      </c>
      <c r="D79" s="19">
        <v>1</v>
      </c>
      <c r="E79" s="19">
        <v>7</v>
      </c>
      <c r="F79" s="19"/>
      <c r="G79" s="20">
        <v>23</v>
      </c>
      <c r="H79" s="19"/>
      <c r="I79" s="19"/>
      <c r="J79" s="19"/>
      <c r="K79" s="21">
        <v>21.72</v>
      </c>
      <c r="L79" s="22"/>
      <c r="M79" s="256">
        <f t="shared" si="7"/>
        <v>21.72</v>
      </c>
      <c r="N79" s="43"/>
      <c r="O79" s="43"/>
      <c r="P79" s="23"/>
      <c r="Q79" s="23">
        <v>20</v>
      </c>
      <c r="R79" s="23"/>
      <c r="S79" s="23"/>
      <c r="T79" s="257">
        <v>20</v>
      </c>
      <c r="U79" s="258"/>
      <c r="V79" s="259"/>
      <c r="W79" s="260"/>
      <c r="X79" s="261"/>
      <c r="Y79" s="981">
        <v>10</v>
      </c>
      <c r="Z79" s="36">
        <v>4</v>
      </c>
      <c r="AA79" s="36"/>
      <c r="AB79" s="36"/>
      <c r="AC79" s="36"/>
      <c r="AD79" s="36"/>
      <c r="AE79" s="36"/>
      <c r="AF79" s="36"/>
      <c r="AG79" s="36"/>
      <c r="AH79" s="36"/>
      <c r="AI79" s="36">
        <v>3</v>
      </c>
      <c r="AJ79" s="36">
        <v>1.5</v>
      </c>
      <c r="AK79" s="35">
        <v>1.5</v>
      </c>
      <c r="AL79" s="982">
        <f t="shared" si="5"/>
        <v>10</v>
      </c>
      <c r="AM79" s="262"/>
      <c r="AN79" s="983">
        <f t="shared" si="6"/>
        <v>40</v>
      </c>
      <c r="AO79" s="984">
        <f t="shared" si="8"/>
        <v>40</v>
      </c>
      <c r="AP79" s="263">
        <f t="shared" si="9"/>
        <v>0</v>
      </c>
      <c r="AQ79" s="263"/>
      <c r="AR79" s="263"/>
      <c r="AS79" s="985">
        <f t="shared" si="10"/>
        <v>1</v>
      </c>
    </row>
    <row r="80" spans="1:45" ht="18" customHeight="1">
      <c r="A80" s="2">
        <v>70</v>
      </c>
      <c r="B80" s="3" t="s">
        <v>1027</v>
      </c>
      <c r="C80" s="18" t="s">
        <v>1993</v>
      </c>
      <c r="D80" s="19">
        <v>1</v>
      </c>
      <c r="E80" s="19">
        <v>7</v>
      </c>
      <c r="F80" s="19"/>
      <c r="G80" s="20">
        <v>23</v>
      </c>
      <c r="H80" s="19"/>
      <c r="I80" s="19"/>
      <c r="J80" s="19"/>
      <c r="K80" s="21">
        <v>21.72</v>
      </c>
      <c r="L80" s="22"/>
      <c r="M80" s="256">
        <f t="shared" si="7"/>
        <v>21.72</v>
      </c>
      <c r="N80" s="43"/>
      <c r="O80" s="43"/>
      <c r="P80" s="23"/>
      <c r="Q80" s="23">
        <v>20</v>
      </c>
      <c r="R80" s="23"/>
      <c r="S80" s="23"/>
      <c r="T80" s="257">
        <v>20</v>
      </c>
      <c r="U80" s="258"/>
      <c r="V80" s="259"/>
      <c r="W80" s="260"/>
      <c r="X80" s="261"/>
      <c r="Y80" s="981">
        <v>10</v>
      </c>
      <c r="Z80" s="36">
        <v>4</v>
      </c>
      <c r="AA80" s="36"/>
      <c r="AB80" s="36"/>
      <c r="AC80" s="36"/>
      <c r="AD80" s="36"/>
      <c r="AE80" s="36"/>
      <c r="AF80" s="36"/>
      <c r="AG80" s="36"/>
      <c r="AH80" s="36"/>
      <c r="AI80" s="36">
        <v>3</v>
      </c>
      <c r="AJ80" s="36">
        <v>1.5</v>
      </c>
      <c r="AK80" s="35">
        <v>1.5</v>
      </c>
      <c r="AL80" s="982">
        <f t="shared" si="5"/>
        <v>10</v>
      </c>
      <c r="AM80" s="262"/>
      <c r="AN80" s="983">
        <f t="shared" si="6"/>
        <v>40</v>
      </c>
      <c r="AO80" s="984">
        <f t="shared" si="8"/>
        <v>40</v>
      </c>
      <c r="AP80" s="263">
        <f t="shared" si="9"/>
        <v>0</v>
      </c>
      <c r="AQ80" s="263"/>
      <c r="AR80" s="263"/>
      <c r="AS80" s="985">
        <f t="shared" si="10"/>
        <v>1</v>
      </c>
    </row>
    <row r="81" spans="1:45" ht="18" customHeight="1">
      <c r="A81" s="2">
        <v>71</v>
      </c>
      <c r="B81" s="990" t="s">
        <v>1063</v>
      </c>
      <c r="C81" s="18" t="s">
        <v>1680</v>
      </c>
      <c r="D81" s="19">
        <v>1</v>
      </c>
      <c r="E81" s="19">
        <v>6</v>
      </c>
      <c r="F81" s="19"/>
      <c r="G81" s="20">
        <v>24</v>
      </c>
      <c r="H81" s="19"/>
      <c r="I81" s="19"/>
      <c r="J81" s="19"/>
      <c r="K81" s="21">
        <v>19.27</v>
      </c>
      <c r="L81" s="22"/>
      <c r="M81" s="256">
        <f t="shared" si="7"/>
        <v>19.27</v>
      </c>
      <c r="N81" s="43"/>
      <c r="O81" s="43"/>
      <c r="P81" s="23"/>
      <c r="Q81" s="23"/>
      <c r="R81" s="23">
        <v>10</v>
      </c>
      <c r="S81" s="23">
        <v>16</v>
      </c>
      <c r="T81" s="257">
        <v>26</v>
      </c>
      <c r="U81" s="258"/>
      <c r="V81" s="259"/>
      <c r="W81" s="260"/>
      <c r="X81" s="261"/>
      <c r="Y81" s="981">
        <v>9.4499999999999993</v>
      </c>
      <c r="Z81" s="36">
        <v>4</v>
      </c>
      <c r="AA81" s="36"/>
      <c r="AB81" s="36"/>
      <c r="AC81" s="36"/>
      <c r="AD81" s="36"/>
      <c r="AE81" s="36"/>
      <c r="AF81" s="36"/>
      <c r="AG81" s="36"/>
      <c r="AH81" s="36"/>
      <c r="AI81" s="986">
        <v>0.55000000000000004</v>
      </c>
      <c r="AJ81" s="36"/>
      <c r="AK81" s="35"/>
      <c r="AL81" s="982">
        <f t="shared" si="5"/>
        <v>4.55</v>
      </c>
      <c r="AM81" s="262"/>
      <c r="AN81" s="983">
        <f t="shared" si="6"/>
        <v>40</v>
      </c>
      <c r="AO81" s="984">
        <f t="shared" si="8"/>
        <v>40</v>
      </c>
      <c r="AP81" s="263">
        <f t="shared" si="9"/>
        <v>0</v>
      </c>
      <c r="AQ81" s="263"/>
      <c r="AR81" s="263"/>
      <c r="AS81" s="985">
        <f t="shared" si="10"/>
        <v>1</v>
      </c>
    </row>
    <row r="82" spans="1:45" ht="18" customHeight="1">
      <c r="A82" s="2">
        <v>72</v>
      </c>
      <c r="B82" s="3" t="s">
        <v>1037</v>
      </c>
      <c r="C82" s="18" t="s">
        <v>1993</v>
      </c>
      <c r="D82" s="19">
        <v>1</v>
      </c>
      <c r="E82" s="19">
        <v>7</v>
      </c>
      <c r="F82" s="19"/>
      <c r="G82" s="20">
        <v>15</v>
      </c>
      <c r="H82" s="19"/>
      <c r="I82" s="19"/>
      <c r="J82" s="19"/>
      <c r="K82" s="21">
        <v>21.72</v>
      </c>
      <c r="L82" s="22"/>
      <c r="M82" s="256">
        <f t="shared" si="7"/>
        <v>21.72</v>
      </c>
      <c r="N82" s="43"/>
      <c r="O82" s="43"/>
      <c r="P82" s="23"/>
      <c r="Q82" s="23">
        <v>4</v>
      </c>
      <c r="R82" s="23"/>
      <c r="S82" s="23">
        <v>18</v>
      </c>
      <c r="T82" s="257">
        <v>22</v>
      </c>
      <c r="U82" s="258"/>
      <c r="V82" s="259"/>
      <c r="W82" s="260"/>
      <c r="X82" s="261"/>
      <c r="Y82" s="981">
        <v>8.5</v>
      </c>
      <c r="Z82" s="36">
        <v>4</v>
      </c>
      <c r="AA82" s="36"/>
      <c r="AB82" s="36"/>
      <c r="AC82" s="36"/>
      <c r="AD82" s="36"/>
      <c r="AE82" s="36"/>
      <c r="AF82" s="36"/>
      <c r="AG82" s="36"/>
      <c r="AH82" s="36"/>
      <c r="AI82" s="36">
        <v>3</v>
      </c>
      <c r="AJ82" s="36">
        <v>2</v>
      </c>
      <c r="AK82" s="35">
        <v>0.5</v>
      </c>
      <c r="AL82" s="982">
        <f t="shared" si="5"/>
        <v>9.5</v>
      </c>
      <c r="AM82" s="262"/>
      <c r="AN82" s="983">
        <f t="shared" si="6"/>
        <v>40</v>
      </c>
      <c r="AO82" s="984">
        <f t="shared" si="8"/>
        <v>40</v>
      </c>
      <c r="AP82" s="263">
        <f t="shared" si="9"/>
        <v>0</v>
      </c>
      <c r="AQ82" s="263"/>
      <c r="AR82" s="263"/>
      <c r="AS82" s="985">
        <f t="shared" si="10"/>
        <v>1</v>
      </c>
    </row>
    <row r="83" spans="1:45" ht="37.5" customHeight="1">
      <c r="A83" s="2">
        <v>73</v>
      </c>
      <c r="B83" s="3" t="s">
        <v>1022</v>
      </c>
      <c r="C83" s="18" t="s">
        <v>1994</v>
      </c>
      <c r="D83" s="19">
        <v>1</v>
      </c>
      <c r="E83" s="19">
        <v>7</v>
      </c>
      <c r="F83" s="19"/>
      <c r="G83" s="20">
        <v>31</v>
      </c>
      <c r="H83" s="19"/>
      <c r="I83" s="19"/>
      <c r="J83" s="19"/>
      <c r="K83" s="21">
        <v>21.72</v>
      </c>
      <c r="L83" s="22">
        <v>0.1</v>
      </c>
      <c r="M83" s="256">
        <f t="shared" si="7"/>
        <v>21.74</v>
      </c>
      <c r="N83" s="43"/>
      <c r="O83" s="43"/>
      <c r="P83" s="23"/>
      <c r="Q83" s="23">
        <v>20</v>
      </c>
      <c r="R83" s="23"/>
      <c r="S83" s="23"/>
      <c r="T83" s="257">
        <v>20</v>
      </c>
      <c r="U83" s="258"/>
      <c r="V83" s="259"/>
      <c r="W83" s="260"/>
      <c r="X83" s="261"/>
      <c r="Y83" s="981">
        <v>10</v>
      </c>
      <c r="Z83" s="36"/>
      <c r="AA83" s="36">
        <v>2</v>
      </c>
      <c r="AB83" s="36">
        <v>2</v>
      </c>
      <c r="AC83" s="36"/>
      <c r="AD83" s="36"/>
      <c r="AE83" s="36">
        <v>1</v>
      </c>
      <c r="AF83" s="36"/>
      <c r="AG83" s="36"/>
      <c r="AH83" s="36"/>
      <c r="AI83" s="36">
        <v>3</v>
      </c>
      <c r="AJ83" s="36">
        <v>2</v>
      </c>
      <c r="AK83" s="35"/>
      <c r="AL83" s="982">
        <f t="shared" si="5"/>
        <v>10</v>
      </c>
      <c r="AM83" s="262"/>
      <c r="AN83" s="983">
        <f t="shared" si="6"/>
        <v>40</v>
      </c>
      <c r="AO83" s="984">
        <f t="shared" si="8"/>
        <v>40</v>
      </c>
      <c r="AP83" s="263">
        <f t="shared" si="9"/>
        <v>0</v>
      </c>
      <c r="AQ83" s="263"/>
      <c r="AR83" s="263"/>
      <c r="AS83" s="985">
        <f t="shared" si="10"/>
        <v>1</v>
      </c>
    </row>
    <row r="84" spans="1:45" ht="18" customHeight="1">
      <c r="A84" s="2">
        <v>74</v>
      </c>
      <c r="B84" s="3" t="s">
        <v>1042</v>
      </c>
      <c r="C84" s="18" t="s">
        <v>1993</v>
      </c>
      <c r="D84" s="19">
        <v>1</v>
      </c>
      <c r="E84" s="19">
        <v>7</v>
      </c>
      <c r="F84" s="19"/>
      <c r="G84" s="20">
        <v>1</v>
      </c>
      <c r="H84" s="19"/>
      <c r="I84" s="19"/>
      <c r="J84" s="19"/>
      <c r="K84" s="21">
        <v>21.72</v>
      </c>
      <c r="L84" s="22"/>
      <c r="M84" s="256">
        <f>K84+(K84*L84%)</f>
        <v>21.72</v>
      </c>
      <c r="N84" s="43"/>
      <c r="O84" s="43"/>
      <c r="P84" s="23"/>
      <c r="Q84" s="23">
        <v>15</v>
      </c>
      <c r="R84" s="23">
        <v>6</v>
      </c>
      <c r="S84" s="23"/>
      <c r="T84" s="257">
        <v>21</v>
      </c>
      <c r="U84" s="258"/>
      <c r="V84" s="259"/>
      <c r="W84" s="260"/>
      <c r="X84" s="261"/>
      <c r="Y84" s="981">
        <v>9.6999999999999993</v>
      </c>
      <c r="Z84" s="36">
        <v>4</v>
      </c>
      <c r="AA84" s="36"/>
      <c r="AB84" s="36"/>
      <c r="AC84" s="36"/>
      <c r="AD84" s="36"/>
      <c r="AE84" s="36"/>
      <c r="AF84" s="36"/>
      <c r="AG84" s="36"/>
      <c r="AH84" s="36"/>
      <c r="AI84" s="36">
        <v>3</v>
      </c>
      <c r="AJ84" s="36">
        <v>1.3</v>
      </c>
      <c r="AK84" s="35">
        <v>1</v>
      </c>
      <c r="AL84" s="982">
        <f>Z84+AA84+AB84+AC84+AD84+AE84+AF84+AG84+AH84+AI84+AJ84+AK84</f>
        <v>9.3000000000000007</v>
      </c>
      <c r="AM84" s="262"/>
      <c r="AN84" s="983">
        <f>N84+T84+Y84+AL84</f>
        <v>40</v>
      </c>
      <c r="AO84" s="984">
        <f>AN84</f>
        <v>40</v>
      </c>
      <c r="AP84" s="263">
        <f>AN84-AO84</f>
        <v>0</v>
      </c>
      <c r="AQ84" s="263"/>
      <c r="AR84" s="263"/>
      <c r="AS84" s="985">
        <f>AN84/40</f>
        <v>1</v>
      </c>
    </row>
    <row r="85" spans="1:45" ht="18" customHeight="1">
      <c r="A85" s="2">
        <v>75</v>
      </c>
      <c r="B85" s="3" t="s">
        <v>1047</v>
      </c>
      <c r="C85" s="18" t="s">
        <v>1993</v>
      </c>
      <c r="D85" s="19">
        <v>1</v>
      </c>
      <c r="E85" s="19">
        <v>7</v>
      </c>
      <c r="F85" s="19"/>
      <c r="G85" s="20">
        <v>17</v>
      </c>
      <c r="H85" s="19"/>
      <c r="I85" s="19"/>
      <c r="J85" s="19">
        <v>1</v>
      </c>
      <c r="K85" s="21">
        <v>21.72</v>
      </c>
      <c r="L85" s="22">
        <v>0.62</v>
      </c>
      <c r="M85" s="256">
        <f t="shared" si="7"/>
        <v>21.85</v>
      </c>
      <c r="N85" s="43"/>
      <c r="O85" s="43"/>
      <c r="P85" s="23"/>
      <c r="Q85" s="23">
        <v>11</v>
      </c>
      <c r="R85" s="23">
        <v>12</v>
      </c>
      <c r="S85" s="23"/>
      <c r="T85" s="257">
        <v>23</v>
      </c>
      <c r="U85" s="258"/>
      <c r="V85" s="259"/>
      <c r="W85" s="260"/>
      <c r="X85" s="261"/>
      <c r="Y85" s="981">
        <v>9.9</v>
      </c>
      <c r="Z85" s="36"/>
      <c r="AA85" s="36"/>
      <c r="AB85" s="36"/>
      <c r="AC85" s="36"/>
      <c r="AD85" s="36"/>
      <c r="AE85" s="36"/>
      <c r="AF85" s="36"/>
      <c r="AG85" s="36">
        <v>2</v>
      </c>
      <c r="AH85" s="36"/>
      <c r="AI85" s="36">
        <v>3</v>
      </c>
      <c r="AJ85" s="36">
        <v>1.1000000000000001</v>
      </c>
      <c r="AK85" s="35">
        <v>1</v>
      </c>
      <c r="AL85" s="982">
        <f t="shared" si="5"/>
        <v>7.1</v>
      </c>
      <c r="AM85" s="262"/>
      <c r="AN85" s="983">
        <f t="shared" si="6"/>
        <v>40</v>
      </c>
      <c r="AO85" s="984">
        <f t="shared" si="8"/>
        <v>40</v>
      </c>
      <c r="AP85" s="263">
        <f t="shared" si="9"/>
        <v>0</v>
      </c>
      <c r="AQ85" s="263"/>
      <c r="AR85" s="263"/>
      <c r="AS85" s="985">
        <f t="shared" si="10"/>
        <v>1</v>
      </c>
    </row>
    <row r="86" spans="1:45" ht="18" customHeight="1">
      <c r="A86" s="2">
        <v>76</v>
      </c>
      <c r="B86" s="3" t="s">
        <v>1330</v>
      </c>
      <c r="C86" s="18" t="s">
        <v>330</v>
      </c>
      <c r="D86" s="19">
        <v>2</v>
      </c>
      <c r="E86" s="19">
        <v>7</v>
      </c>
      <c r="F86" s="19"/>
      <c r="G86" s="20">
        <v>0</v>
      </c>
      <c r="H86" s="19">
        <v>1</v>
      </c>
      <c r="I86" s="19"/>
      <c r="J86" s="19"/>
      <c r="K86" s="21">
        <v>17.38</v>
      </c>
      <c r="L86" s="22"/>
      <c r="M86" s="256">
        <f t="shared" si="7"/>
        <v>17.38</v>
      </c>
      <c r="N86" s="43"/>
      <c r="O86" s="43"/>
      <c r="P86" s="23">
        <v>4</v>
      </c>
      <c r="Q86" s="23"/>
      <c r="R86" s="23"/>
      <c r="S86" s="23"/>
      <c r="T86" s="257">
        <v>4</v>
      </c>
      <c r="U86" s="258"/>
      <c r="V86" s="259"/>
      <c r="W86" s="260"/>
      <c r="X86" s="261"/>
      <c r="Y86" s="981">
        <v>2.67</v>
      </c>
      <c r="Z86" s="36"/>
      <c r="AA86" s="36"/>
      <c r="AB86" s="36"/>
      <c r="AC86" s="36"/>
      <c r="AD86" s="36"/>
      <c r="AE86" s="36"/>
      <c r="AF86" s="36"/>
      <c r="AG86" s="36"/>
      <c r="AH86" s="36"/>
      <c r="AI86" s="36">
        <v>1</v>
      </c>
      <c r="AJ86" s="991">
        <v>1.22</v>
      </c>
      <c r="AK86" s="35"/>
      <c r="AL86" s="982">
        <f t="shared" si="5"/>
        <v>2.2200000000000002</v>
      </c>
      <c r="AM86" s="982"/>
      <c r="AN86" s="983">
        <f t="shared" si="6"/>
        <v>8.89</v>
      </c>
      <c r="AO86" s="984">
        <f t="shared" si="8"/>
        <v>8.89</v>
      </c>
      <c r="AP86" s="263">
        <f t="shared" si="9"/>
        <v>0</v>
      </c>
      <c r="AQ86" s="263"/>
      <c r="AR86" s="263"/>
      <c r="AS86" s="987">
        <f t="shared" si="10"/>
        <v>0.222</v>
      </c>
    </row>
    <row r="87" spans="1:45" ht="18" customHeight="1">
      <c r="A87" s="2">
        <v>77</v>
      </c>
      <c r="B87" s="3" t="s">
        <v>1106</v>
      </c>
      <c r="C87" s="18" t="s">
        <v>332</v>
      </c>
      <c r="D87" s="19">
        <v>2</v>
      </c>
      <c r="E87" s="19">
        <v>7</v>
      </c>
      <c r="F87" s="19"/>
      <c r="G87" s="20">
        <v>11</v>
      </c>
      <c r="H87" s="19"/>
      <c r="I87" s="19"/>
      <c r="J87" s="19"/>
      <c r="K87" s="21">
        <v>21.72</v>
      </c>
      <c r="L87" s="22"/>
      <c r="M87" s="256">
        <f t="shared" si="7"/>
        <v>21.72</v>
      </c>
      <c r="N87" s="43"/>
      <c r="O87" s="43"/>
      <c r="P87" s="23"/>
      <c r="Q87" s="23">
        <v>4</v>
      </c>
      <c r="R87" s="23"/>
      <c r="S87" s="23"/>
      <c r="T87" s="257">
        <v>4</v>
      </c>
      <c r="U87" s="258"/>
      <c r="V87" s="259"/>
      <c r="W87" s="260"/>
      <c r="X87" s="261"/>
      <c r="Y87" s="981">
        <v>2</v>
      </c>
      <c r="Z87" s="36"/>
      <c r="AA87" s="36">
        <v>1</v>
      </c>
      <c r="AB87" s="36"/>
      <c r="AC87" s="36"/>
      <c r="AD87" s="36"/>
      <c r="AE87" s="36"/>
      <c r="AF87" s="36"/>
      <c r="AG87" s="36"/>
      <c r="AH87" s="36"/>
      <c r="AI87" s="36">
        <v>1</v>
      </c>
      <c r="AJ87" s="36"/>
      <c r="AK87" s="35"/>
      <c r="AL87" s="982">
        <f t="shared" si="5"/>
        <v>2</v>
      </c>
      <c r="AM87" s="262"/>
      <c r="AN87" s="983">
        <f t="shared" si="6"/>
        <v>8</v>
      </c>
      <c r="AO87" s="984">
        <f t="shared" si="8"/>
        <v>8</v>
      </c>
      <c r="AP87" s="263">
        <f t="shared" si="9"/>
        <v>0</v>
      </c>
      <c r="AQ87" s="263"/>
      <c r="AR87" s="263"/>
      <c r="AS87" s="985">
        <f t="shared" si="10"/>
        <v>0.2</v>
      </c>
    </row>
    <row r="88" spans="1:45" ht="18" customHeight="1">
      <c r="A88" s="2">
        <v>78</v>
      </c>
      <c r="B88" s="3" t="s">
        <v>1231</v>
      </c>
      <c r="C88" s="18" t="s">
        <v>332</v>
      </c>
      <c r="D88" s="19">
        <v>2</v>
      </c>
      <c r="E88" s="19">
        <v>7</v>
      </c>
      <c r="F88" s="19"/>
      <c r="G88" s="20">
        <v>0</v>
      </c>
      <c r="H88" s="19">
        <v>1</v>
      </c>
      <c r="I88" s="19"/>
      <c r="J88" s="19"/>
      <c r="K88" s="21">
        <v>17.38</v>
      </c>
      <c r="L88" s="22"/>
      <c r="M88" s="256">
        <f t="shared" si="7"/>
        <v>17.38</v>
      </c>
      <c r="N88" s="43"/>
      <c r="O88" s="43"/>
      <c r="P88" s="23"/>
      <c r="Q88" s="23">
        <v>6</v>
      </c>
      <c r="R88" s="23"/>
      <c r="S88" s="23"/>
      <c r="T88" s="257">
        <v>6</v>
      </c>
      <c r="U88" s="258"/>
      <c r="V88" s="259"/>
      <c r="W88" s="260"/>
      <c r="X88" s="261"/>
      <c r="Y88" s="981">
        <v>3</v>
      </c>
      <c r="Z88" s="36"/>
      <c r="AA88" s="36">
        <v>1</v>
      </c>
      <c r="AB88" s="36"/>
      <c r="AC88" s="36"/>
      <c r="AD88" s="36"/>
      <c r="AE88" s="36"/>
      <c r="AF88" s="36"/>
      <c r="AG88" s="36"/>
      <c r="AH88" s="36"/>
      <c r="AI88" s="36">
        <v>1</v>
      </c>
      <c r="AJ88" s="36">
        <v>1</v>
      </c>
      <c r="AK88" s="35"/>
      <c r="AL88" s="982">
        <f t="shared" si="5"/>
        <v>3</v>
      </c>
      <c r="AM88" s="262"/>
      <c r="AN88" s="983">
        <f t="shared" si="6"/>
        <v>12</v>
      </c>
      <c r="AO88" s="984">
        <f t="shared" si="8"/>
        <v>12</v>
      </c>
      <c r="AP88" s="263">
        <f t="shared" si="9"/>
        <v>0</v>
      </c>
      <c r="AQ88" s="263"/>
      <c r="AR88" s="263"/>
      <c r="AS88" s="985">
        <f t="shared" si="10"/>
        <v>0.3</v>
      </c>
    </row>
    <row r="89" spans="1:45" ht="18" customHeight="1">
      <c r="A89" s="2">
        <v>79</v>
      </c>
      <c r="B89" s="3" t="s">
        <v>1111</v>
      </c>
      <c r="C89" s="18" t="s">
        <v>1666</v>
      </c>
      <c r="D89" s="19">
        <v>2</v>
      </c>
      <c r="E89" s="19">
        <v>7</v>
      </c>
      <c r="F89" s="19"/>
      <c r="G89" s="20">
        <v>3</v>
      </c>
      <c r="H89" s="19"/>
      <c r="I89" s="19"/>
      <c r="J89" s="19"/>
      <c r="K89" s="21">
        <v>21.72</v>
      </c>
      <c r="L89" s="22">
        <v>0.2</v>
      </c>
      <c r="M89" s="256">
        <f t="shared" si="7"/>
        <v>21.76</v>
      </c>
      <c r="N89" s="43"/>
      <c r="O89" s="43"/>
      <c r="P89" s="23"/>
      <c r="Q89" s="23">
        <v>14</v>
      </c>
      <c r="R89" s="23"/>
      <c r="S89" s="23"/>
      <c r="T89" s="257">
        <v>14</v>
      </c>
      <c r="U89" s="258"/>
      <c r="V89" s="259"/>
      <c r="W89" s="260"/>
      <c r="X89" s="261"/>
      <c r="Y89" s="981">
        <v>7</v>
      </c>
      <c r="Z89" s="36"/>
      <c r="AA89" s="36">
        <v>2</v>
      </c>
      <c r="AB89" s="36"/>
      <c r="AC89" s="36"/>
      <c r="AD89" s="36">
        <v>1</v>
      </c>
      <c r="AE89" s="36"/>
      <c r="AF89" s="36"/>
      <c r="AG89" s="36"/>
      <c r="AH89" s="36"/>
      <c r="AI89" s="36">
        <v>2</v>
      </c>
      <c r="AJ89" s="36">
        <v>2</v>
      </c>
      <c r="AK89" s="35"/>
      <c r="AL89" s="982">
        <f t="shared" si="5"/>
        <v>7</v>
      </c>
      <c r="AM89" s="262"/>
      <c r="AN89" s="983">
        <f t="shared" si="6"/>
        <v>28</v>
      </c>
      <c r="AO89" s="984">
        <f t="shared" si="8"/>
        <v>28</v>
      </c>
      <c r="AP89" s="263">
        <f t="shared" si="9"/>
        <v>0</v>
      </c>
      <c r="AQ89" s="263"/>
      <c r="AR89" s="263"/>
      <c r="AS89" s="985">
        <f t="shared" si="10"/>
        <v>0.7</v>
      </c>
    </row>
    <row r="90" spans="1:45" ht="25.5" customHeight="1">
      <c r="A90" s="2">
        <v>80</v>
      </c>
      <c r="B90" s="3" t="s">
        <v>1226</v>
      </c>
      <c r="C90" s="18" t="s">
        <v>335</v>
      </c>
      <c r="D90" s="19">
        <v>2</v>
      </c>
      <c r="E90" s="19">
        <v>7</v>
      </c>
      <c r="F90" s="19">
        <v>3</v>
      </c>
      <c r="G90" s="20">
        <v>18</v>
      </c>
      <c r="H90" s="19"/>
      <c r="I90" s="19"/>
      <c r="J90" s="19"/>
      <c r="K90" s="21">
        <v>21.72</v>
      </c>
      <c r="L90" s="22">
        <v>10.199999999999999</v>
      </c>
      <c r="M90" s="256">
        <f t="shared" si="7"/>
        <v>23.94</v>
      </c>
      <c r="N90" s="43"/>
      <c r="O90" s="43"/>
      <c r="P90" s="23"/>
      <c r="Q90" s="23">
        <v>4</v>
      </c>
      <c r="R90" s="23"/>
      <c r="S90" s="23"/>
      <c r="T90" s="257">
        <v>4</v>
      </c>
      <c r="U90" s="258"/>
      <c r="V90" s="259"/>
      <c r="W90" s="260"/>
      <c r="X90" s="261"/>
      <c r="Y90" s="981">
        <v>2</v>
      </c>
      <c r="Z90" s="36"/>
      <c r="AA90" s="36"/>
      <c r="AB90" s="36"/>
      <c r="AC90" s="36"/>
      <c r="AD90" s="36"/>
      <c r="AE90" s="36"/>
      <c r="AF90" s="36"/>
      <c r="AG90" s="36"/>
      <c r="AH90" s="36"/>
      <c r="AI90" s="36">
        <v>1</v>
      </c>
      <c r="AJ90" s="36">
        <v>1</v>
      </c>
      <c r="AK90" s="35"/>
      <c r="AL90" s="982">
        <f t="shared" si="5"/>
        <v>2</v>
      </c>
      <c r="AM90" s="262"/>
      <c r="AN90" s="983">
        <f t="shared" si="6"/>
        <v>8</v>
      </c>
      <c r="AO90" s="984">
        <f t="shared" si="8"/>
        <v>8</v>
      </c>
      <c r="AP90" s="263">
        <f t="shared" si="9"/>
        <v>0</v>
      </c>
      <c r="AQ90" s="263"/>
      <c r="AR90" s="263"/>
      <c r="AS90" s="985">
        <f t="shared" si="10"/>
        <v>0.2</v>
      </c>
    </row>
    <row r="91" spans="1:45" ht="18" customHeight="1">
      <c r="A91" s="2">
        <v>81</v>
      </c>
      <c r="B91" s="3" t="s">
        <v>1118</v>
      </c>
      <c r="C91" s="18" t="s">
        <v>1666</v>
      </c>
      <c r="D91" s="19">
        <v>2</v>
      </c>
      <c r="E91" s="19">
        <v>7</v>
      </c>
      <c r="F91" s="19"/>
      <c r="G91" s="20">
        <v>13</v>
      </c>
      <c r="H91" s="19"/>
      <c r="I91" s="19"/>
      <c r="J91" s="19"/>
      <c r="K91" s="21">
        <v>21.72</v>
      </c>
      <c r="L91" s="22"/>
      <c r="M91" s="256">
        <f t="shared" si="7"/>
        <v>21.72</v>
      </c>
      <c r="N91" s="43"/>
      <c r="O91" s="43"/>
      <c r="P91" s="23"/>
      <c r="Q91" s="23">
        <v>4</v>
      </c>
      <c r="R91" s="23"/>
      <c r="S91" s="23"/>
      <c r="T91" s="257">
        <v>4</v>
      </c>
      <c r="U91" s="258"/>
      <c r="V91" s="259"/>
      <c r="W91" s="260"/>
      <c r="X91" s="261"/>
      <c r="Y91" s="981">
        <v>2</v>
      </c>
      <c r="Z91" s="36"/>
      <c r="AA91" s="36"/>
      <c r="AB91" s="36"/>
      <c r="AC91" s="36"/>
      <c r="AD91" s="36"/>
      <c r="AE91" s="36"/>
      <c r="AF91" s="36"/>
      <c r="AG91" s="36"/>
      <c r="AH91" s="36"/>
      <c r="AI91" s="36">
        <v>1</v>
      </c>
      <c r="AJ91" s="36">
        <v>1</v>
      </c>
      <c r="AK91" s="35"/>
      <c r="AL91" s="982">
        <f t="shared" si="5"/>
        <v>2</v>
      </c>
      <c r="AM91" s="262"/>
      <c r="AN91" s="983">
        <f t="shared" si="6"/>
        <v>8</v>
      </c>
      <c r="AO91" s="984">
        <f t="shared" si="8"/>
        <v>8</v>
      </c>
      <c r="AP91" s="263">
        <f t="shared" si="9"/>
        <v>0</v>
      </c>
      <c r="AQ91" s="263"/>
      <c r="AR91" s="263"/>
      <c r="AS91" s="985">
        <f t="shared" si="10"/>
        <v>0.2</v>
      </c>
    </row>
    <row r="92" spans="1:45" ht="18" customHeight="1">
      <c r="A92" s="2">
        <v>82</v>
      </c>
      <c r="B92" s="3" t="s">
        <v>1332</v>
      </c>
      <c r="C92" s="18" t="s">
        <v>1320</v>
      </c>
      <c r="D92" s="19">
        <v>2</v>
      </c>
      <c r="E92" s="19">
        <v>7</v>
      </c>
      <c r="F92" s="19"/>
      <c r="G92" s="20">
        <v>3</v>
      </c>
      <c r="H92" s="19"/>
      <c r="I92" s="19"/>
      <c r="J92" s="19"/>
      <c r="K92" s="21">
        <v>21.72</v>
      </c>
      <c r="L92" s="22"/>
      <c r="M92" s="256">
        <f t="shared" si="7"/>
        <v>21.72</v>
      </c>
      <c r="N92" s="43"/>
      <c r="O92" s="43"/>
      <c r="P92" s="23"/>
      <c r="Q92" s="23">
        <v>4</v>
      </c>
      <c r="R92" s="23"/>
      <c r="S92" s="23"/>
      <c r="T92" s="257">
        <v>4</v>
      </c>
      <c r="U92" s="258"/>
      <c r="V92" s="259"/>
      <c r="W92" s="260"/>
      <c r="X92" s="261"/>
      <c r="Y92" s="981">
        <v>2</v>
      </c>
      <c r="Z92" s="36"/>
      <c r="AA92" s="36"/>
      <c r="AB92" s="36"/>
      <c r="AC92" s="36"/>
      <c r="AD92" s="36"/>
      <c r="AE92" s="36"/>
      <c r="AF92" s="36"/>
      <c r="AG92" s="36"/>
      <c r="AH92" s="36"/>
      <c r="AI92" s="36">
        <v>1</v>
      </c>
      <c r="AJ92" s="36">
        <v>1</v>
      </c>
      <c r="AK92" s="35"/>
      <c r="AL92" s="982">
        <f t="shared" si="5"/>
        <v>2</v>
      </c>
      <c r="AM92" s="262"/>
      <c r="AN92" s="983">
        <f t="shared" si="6"/>
        <v>8</v>
      </c>
      <c r="AO92" s="984">
        <f t="shared" si="8"/>
        <v>8</v>
      </c>
      <c r="AP92" s="263">
        <f t="shared" si="9"/>
        <v>0</v>
      </c>
      <c r="AQ92" s="263"/>
      <c r="AR92" s="263"/>
      <c r="AS92" s="985">
        <f t="shared" si="10"/>
        <v>0.2</v>
      </c>
    </row>
    <row r="93" spans="1:45" ht="18" customHeight="1">
      <c r="A93" s="2">
        <v>83</v>
      </c>
      <c r="B93" s="3" t="s">
        <v>1667</v>
      </c>
      <c r="C93" s="18" t="s">
        <v>333</v>
      </c>
      <c r="D93" s="19">
        <v>2</v>
      </c>
      <c r="E93" s="19">
        <v>7</v>
      </c>
      <c r="F93" s="19"/>
      <c r="G93" s="20">
        <v>2</v>
      </c>
      <c r="H93" s="19"/>
      <c r="I93" s="19"/>
      <c r="J93" s="19"/>
      <c r="K93" s="21">
        <v>21.72</v>
      </c>
      <c r="L93" s="22"/>
      <c r="M93" s="256">
        <f t="shared" si="7"/>
        <v>21.72</v>
      </c>
      <c r="N93" s="43"/>
      <c r="O93" s="43"/>
      <c r="P93" s="23">
        <v>10</v>
      </c>
      <c r="Q93" s="23"/>
      <c r="R93" s="23"/>
      <c r="S93" s="23"/>
      <c r="T93" s="257">
        <v>10</v>
      </c>
      <c r="U93" s="258"/>
      <c r="V93" s="259"/>
      <c r="W93" s="260"/>
      <c r="X93" s="261"/>
      <c r="Y93" s="981">
        <v>6.67</v>
      </c>
      <c r="Z93" s="36"/>
      <c r="AA93" s="36">
        <v>2</v>
      </c>
      <c r="AB93" s="36"/>
      <c r="AC93" s="36"/>
      <c r="AD93" s="36"/>
      <c r="AE93" s="36"/>
      <c r="AF93" s="36"/>
      <c r="AG93" s="36"/>
      <c r="AH93" s="36"/>
      <c r="AI93" s="36">
        <v>2</v>
      </c>
      <c r="AJ93" s="991">
        <v>1.55</v>
      </c>
      <c r="AK93" s="35"/>
      <c r="AL93" s="982">
        <f t="shared" si="5"/>
        <v>5.55</v>
      </c>
      <c r="AM93" s="262"/>
      <c r="AN93" s="983">
        <f t="shared" si="6"/>
        <v>22.22</v>
      </c>
      <c r="AO93" s="984">
        <f t="shared" si="8"/>
        <v>22.22</v>
      </c>
      <c r="AP93" s="263">
        <f t="shared" si="9"/>
        <v>0</v>
      </c>
      <c r="AQ93" s="263"/>
      <c r="AR93" s="263"/>
      <c r="AS93" s="987">
        <v>0.55500000000000005</v>
      </c>
    </row>
    <row r="94" spans="1:45" ht="18" customHeight="1">
      <c r="A94" s="2">
        <v>84</v>
      </c>
      <c r="B94" s="3" t="s">
        <v>1785</v>
      </c>
      <c r="C94" s="18" t="s">
        <v>1995</v>
      </c>
      <c r="D94" s="19">
        <v>2</v>
      </c>
      <c r="E94" s="19">
        <v>7</v>
      </c>
      <c r="F94" s="19"/>
      <c r="G94" s="20">
        <v>0</v>
      </c>
      <c r="H94" s="19">
        <v>1</v>
      </c>
      <c r="I94" s="19"/>
      <c r="J94" s="19"/>
      <c r="K94" s="21">
        <v>17.38</v>
      </c>
      <c r="L94" s="22"/>
      <c r="M94" s="256">
        <f t="shared" si="7"/>
        <v>17.38</v>
      </c>
      <c r="N94" s="43"/>
      <c r="O94" s="43"/>
      <c r="P94" s="23"/>
      <c r="Q94" s="23">
        <v>11</v>
      </c>
      <c r="R94" s="23"/>
      <c r="S94" s="23"/>
      <c r="T94" s="257">
        <v>11</v>
      </c>
      <c r="U94" s="258"/>
      <c r="V94" s="259"/>
      <c r="W94" s="260"/>
      <c r="X94" s="261"/>
      <c r="Y94" s="981">
        <v>5.5</v>
      </c>
      <c r="Z94" s="36"/>
      <c r="AA94" s="36"/>
      <c r="AB94" s="36"/>
      <c r="AC94" s="36"/>
      <c r="AD94" s="36"/>
      <c r="AE94" s="36"/>
      <c r="AF94" s="36"/>
      <c r="AG94" s="36"/>
      <c r="AH94" s="36"/>
      <c r="AI94" s="36">
        <v>2</v>
      </c>
      <c r="AJ94" s="36">
        <v>2</v>
      </c>
      <c r="AK94" s="35">
        <v>1.5</v>
      </c>
      <c r="AL94" s="982">
        <f t="shared" si="5"/>
        <v>5.5</v>
      </c>
      <c r="AM94" s="262"/>
      <c r="AN94" s="983">
        <f t="shared" si="6"/>
        <v>22</v>
      </c>
      <c r="AO94" s="984">
        <f t="shared" si="8"/>
        <v>22</v>
      </c>
      <c r="AP94" s="263">
        <f t="shared" si="9"/>
        <v>0</v>
      </c>
      <c r="AQ94" s="263"/>
      <c r="AR94" s="263"/>
      <c r="AS94" s="985">
        <f t="shared" si="10"/>
        <v>0.55000000000000004</v>
      </c>
    </row>
    <row r="95" spans="1:45" ht="18" customHeight="1">
      <c r="A95" s="2">
        <v>85</v>
      </c>
      <c r="B95" s="3" t="s">
        <v>1215</v>
      </c>
      <c r="C95" s="18" t="s">
        <v>1991</v>
      </c>
      <c r="D95" s="19">
        <v>2</v>
      </c>
      <c r="E95" s="19">
        <v>7</v>
      </c>
      <c r="F95" s="19"/>
      <c r="G95" s="20">
        <v>0</v>
      </c>
      <c r="H95" s="19"/>
      <c r="I95" s="19">
        <v>1</v>
      </c>
      <c r="J95" s="19"/>
      <c r="K95" s="21">
        <v>15.2</v>
      </c>
      <c r="L95" s="22"/>
      <c r="M95" s="256">
        <f t="shared" si="7"/>
        <v>15.2</v>
      </c>
      <c r="N95" s="43"/>
      <c r="O95" s="43"/>
      <c r="P95" s="23"/>
      <c r="Q95" s="23">
        <v>12</v>
      </c>
      <c r="R95" s="23">
        <v>10</v>
      </c>
      <c r="S95" s="23"/>
      <c r="T95" s="257">
        <v>22</v>
      </c>
      <c r="U95" s="258"/>
      <c r="V95" s="259"/>
      <c r="W95" s="260"/>
      <c r="X95" s="261"/>
      <c r="Y95" s="981">
        <v>9.5</v>
      </c>
      <c r="Z95" s="36"/>
      <c r="AA95" s="36">
        <v>2</v>
      </c>
      <c r="AB95" s="36"/>
      <c r="AC95" s="36"/>
      <c r="AD95" s="36"/>
      <c r="AE95" s="36"/>
      <c r="AF95" s="36"/>
      <c r="AG95" s="36"/>
      <c r="AH95" s="36"/>
      <c r="AI95" s="36">
        <v>3</v>
      </c>
      <c r="AJ95" s="36">
        <v>2</v>
      </c>
      <c r="AK95" s="35">
        <v>1.5</v>
      </c>
      <c r="AL95" s="982">
        <f t="shared" si="5"/>
        <v>8.5</v>
      </c>
      <c r="AM95" s="262"/>
      <c r="AN95" s="983">
        <f t="shared" si="6"/>
        <v>40</v>
      </c>
      <c r="AO95" s="984">
        <f t="shared" si="8"/>
        <v>40</v>
      </c>
      <c r="AP95" s="263">
        <f t="shared" si="9"/>
        <v>0</v>
      </c>
      <c r="AQ95" s="263"/>
      <c r="AR95" s="263"/>
      <c r="AS95" s="985">
        <f t="shared" si="10"/>
        <v>1</v>
      </c>
    </row>
    <row r="96" spans="1:45" ht="18" customHeight="1">
      <c r="A96" s="2">
        <v>86</v>
      </c>
      <c r="B96" s="3" t="s">
        <v>1143</v>
      </c>
      <c r="C96" s="18" t="s">
        <v>1990</v>
      </c>
      <c r="D96" s="19">
        <v>2</v>
      </c>
      <c r="E96" s="19">
        <v>7</v>
      </c>
      <c r="F96" s="19"/>
      <c r="G96" s="20">
        <v>25</v>
      </c>
      <c r="H96" s="19"/>
      <c r="I96" s="19"/>
      <c r="J96" s="19"/>
      <c r="K96" s="21">
        <v>21.72</v>
      </c>
      <c r="L96" s="22"/>
      <c r="M96" s="256">
        <f t="shared" si="7"/>
        <v>21.72</v>
      </c>
      <c r="N96" s="43"/>
      <c r="O96" s="43"/>
      <c r="P96" s="23"/>
      <c r="Q96" s="23">
        <v>5</v>
      </c>
      <c r="R96" s="23"/>
      <c r="S96" s="23"/>
      <c r="T96" s="257">
        <v>5</v>
      </c>
      <c r="U96" s="258"/>
      <c r="V96" s="259"/>
      <c r="W96" s="260"/>
      <c r="X96" s="261"/>
      <c r="Y96" s="981">
        <v>2.5</v>
      </c>
      <c r="Z96" s="36"/>
      <c r="AA96" s="36">
        <v>1</v>
      </c>
      <c r="AB96" s="36"/>
      <c r="AC96" s="36"/>
      <c r="AD96" s="36"/>
      <c r="AE96" s="36"/>
      <c r="AF96" s="36"/>
      <c r="AG96" s="36"/>
      <c r="AH96" s="36"/>
      <c r="AI96" s="36">
        <v>1</v>
      </c>
      <c r="AJ96" s="36">
        <v>0.5</v>
      </c>
      <c r="AK96" s="35"/>
      <c r="AL96" s="982">
        <f t="shared" si="5"/>
        <v>2.5</v>
      </c>
      <c r="AM96" s="262"/>
      <c r="AN96" s="983">
        <f t="shared" si="6"/>
        <v>10</v>
      </c>
      <c r="AO96" s="984">
        <f t="shared" si="8"/>
        <v>10</v>
      </c>
      <c r="AP96" s="263">
        <f t="shared" si="9"/>
        <v>0</v>
      </c>
      <c r="AQ96" s="263"/>
      <c r="AR96" s="263"/>
      <c r="AS96" s="985">
        <f t="shared" si="10"/>
        <v>0.25</v>
      </c>
    </row>
    <row r="97" spans="1:46" ht="18" customHeight="1">
      <c r="A97" s="2">
        <v>87</v>
      </c>
      <c r="B97" s="3" t="s">
        <v>1146</v>
      </c>
      <c r="C97" s="18" t="s">
        <v>1990</v>
      </c>
      <c r="D97" s="19">
        <v>2</v>
      </c>
      <c r="E97" s="19">
        <v>7</v>
      </c>
      <c r="F97" s="19"/>
      <c r="G97" s="20">
        <v>23</v>
      </c>
      <c r="H97" s="19"/>
      <c r="I97" s="19"/>
      <c r="J97" s="19"/>
      <c r="K97" s="21">
        <v>21.72</v>
      </c>
      <c r="L97" s="22"/>
      <c r="M97" s="256">
        <f t="shared" si="7"/>
        <v>21.72</v>
      </c>
      <c r="N97" s="43"/>
      <c r="O97" s="43"/>
      <c r="P97" s="23"/>
      <c r="Q97" s="23">
        <v>11</v>
      </c>
      <c r="R97" s="23"/>
      <c r="S97" s="23"/>
      <c r="T97" s="257">
        <v>11</v>
      </c>
      <c r="U97" s="258"/>
      <c r="V97" s="259"/>
      <c r="W97" s="260"/>
      <c r="X97" s="261"/>
      <c r="Y97" s="981">
        <v>5.5</v>
      </c>
      <c r="Z97" s="36"/>
      <c r="AA97" s="36">
        <v>2</v>
      </c>
      <c r="AB97" s="36"/>
      <c r="AC97" s="36"/>
      <c r="AD97" s="36"/>
      <c r="AE97" s="36"/>
      <c r="AF97" s="36"/>
      <c r="AG97" s="36"/>
      <c r="AH97" s="36"/>
      <c r="AI97" s="36">
        <v>1</v>
      </c>
      <c r="AJ97" s="36">
        <v>1</v>
      </c>
      <c r="AK97" s="35">
        <v>1.5</v>
      </c>
      <c r="AL97" s="982">
        <f t="shared" si="5"/>
        <v>5.5</v>
      </c>
      <c r="AM97" s="262"/>
      <c r="AN97" s="983">
        <f t="shared" si="6"/>
        <v>22</v>
      </c>
      <c r="AO97" s="984">
        <f t="shared" si="8"/>
        <v>22</v>
      </c>
      <c r="AP97" s="263">
        <f t="shared" si="9"/>
        <v>0</v>
      </c>
      <c r="AQ97" s="263"/>
      <c r="AR97" s="263"/>
      <c r="AS97" s="985">
        <f t="shared" si="10"/>
        <v>0.55000000000000004</v>
      </c>
    </row>
    <row r="98" spans="1:46" ht="18" customHeight="1">
      <c r="A98" s="2">
        <v>88</v>
      </c>
      <c r="B98" s="3" t="s">
        <v>1210</v>
      </c>
      <c r="C98" s="18" t="s">
        <v>1990</v>
      </c>
      <c r="D98" s="19">
        <v>2</v>
      </c>
      <c r="E98" s="19">
        <v>7</v>
      </c>
      <c r="F98" s="19"/>
      <c r="G98" s="20">
        <v>0</v>
      </c>
      <c r="H98" s="19"/>
      <c r="I98" s="19"/>
      <c r="J98" s="19"/>
      <c r="K98" s="21">
        <v>21.72</v>
      </c>
      <c r="L98" s="22"/>
      <c r="M98" s="256">
        <f t="shared" si="7"/>
        <v>21.72</v>
      </c>
      <c r="N98" s="43"/>
      <c r="O98" s="43"/>
      <c r="P98" s="23"/>
      <c r="Q98" s="23">
        <v>10</v>
      </c>
      <c r="R98" s="23"/>
      <c r="S98" s="23"/>
      <c r="T98" s="257">
        <v>10</v>
      </c>
      <c r="U98" s="258"/>
      <c r="V98" s="259"/>
      <c r="W98" s="260"/>
      <c r="X98" s="261"/>
      <c r="Y98" s="981">
        <v>5</v>
      </c>
      <c r="Z98" s="36"/>
      <c r="AA98" s="36">
        <v>1</v>
      </c>
      <c r="AB98" s="36"/>
      <c r="AC98" s="36"/>
      <c r="AD98" s="36"/>
      <c r="AE98" s="36"/>
      <c r="AF98" s="36"/>
      <c r="AG98" s="36"/>
      <c r="AH98" s="36"/>
      <c r="AI98" s="36">
        <v>2</v>
      </c>
      <c r="AJ98" s="36">
        <v>1</v>
      </c>
      <c r="AK98" s="35">
        <v>1</v>
      </c>
      <c r="AL98" s="982">
        <f t="shared" ref="AL98:AL106" si="11">Z98+AA98+AB98+AC98+AD98+AE98+AF98+AG98+AH98+AI98+AJ98+AK98</f>
        <v>5</v>
      </c>
      <c r="AM98" s="262"/>
      <c r="AN98" s="983">
        <f t="shared" ref="AN98:AN106" si="12">N98+T98+Y98+AL98</f>
        <v>20</v>
      </c>
      <c r="AO98" s="984">
        <f t="shared" si="8"/>
        <v>20</v>
      </c>
      <c r="AP98" s="263">
        <f t="shared" si="9"/>
        <v>0</v>
      </c>
      <c r="AQ98" s="263"/>
      <c r="AR98" s="263"/>
      <c r="AS98" s="985">
        <f t="shared" si="10"/>
        <v>0.5</v>
      </c>
    </row>
    <row r="99" spans="1:46" ht="31.5" customHeight="1">
      <c r="A99" s="2">
        <v>89</v>
      </c>
      <c r="B99" s="3" t="s">
        <v>1137</v>
      </c>
      <c r="C99" s="18" t="s">
        <v>1996</v>
      </c>
      <c r="D99" s="19">
        <v>2</v>
      </c>
      <c r="E99" s="19">
        <v>7</v>
      </c>
      <c r="F99" s="19"/>
      <c r="G99" s="20">
        <v>5</v>
      </c>
      <c r="H99" s="19"/>
      <c r="I99" s="19"/>
      <c r="J99" s="19"/>
      <c r="K99" s="21">
        <v>21.72</v>
      </c>
      <c r="L99" s="22">
        <v>0.15</v>
      </c>
      <c r="M99" s="256">
        <f t="shared" si="7"/>
        <v>21.75</v>
      </c>
      <c r="N99" s="43"/>
      <c r="O99" s="43"/>
      <c r="P99" s="23"/>
      <c r="Q99" s="23">
        <v>7</v>
      </c>
      <c r="R99" s="23"/>
      <c r="S99" s="23"/>
      <c r="T99" s="257">
        <v>7</v>
      </c>
      <c r="U99" s="258"/>
      <c r="V99" s="259"/>
      <c r="W99" s="260"/>
      <c r="X99" s="261"/>
      <c r="Y99" s="981">
        <v>3.5</v>
      </c>
      <c r="Z99" s="36"/>
      <c r="AA99" s="36"/>
      <c r="AB99" s="36"/>
      <c r="AC99" s="36"/>
      <c r="AD99" s="36"/>
      <c r="AE99" s="36"/>
      <c r="AF99" s="36"/>
      <c r="AG99" s="36"/>
      <c r="AH99" s="36"/>
      <c r="AI99" s="36">
        <v>1.5</v>
      </c>
      <c r="AJ99" s="36">
        <v>2</v>
      </c>
      <c r="AK99" s="35"/>
      <c r="AL99" s="982">
        <f t="shared" si="11"/>
        <v>3.5</v>
      </c>
      <c r="AM99" s="262"/>
      <c r="AN99" s="983">
        <f t="shared" si="12"/>
        <v>14</v>
      </c>
      <c r="AO99" s="984">
        <f t="shared" si="8"/>
        <v>14</v>
      </c>
      <c r="AP99" s="263">
        <f t="shared" si="9"/>
        <v>0</v>
      </c>
      <c r="AQ99" s="263"/>
      <c r="AR99" s="263"/>
      <c r="AS99" s="985">
        <f t="shared" si="10"/>
        <v>0.35</v>
      </c>
    </row>
    <row r="100" spans="1:46" ht="25.5" customHeight="1">
      <c r="A100" s="2">
        <v>90</v>
      </c>
      <c r="B100" s="3" t="s">
        <v>1102</v>
      </c>
      <c r="C100" s="18" t="s">
        <v>1799</v>
      </c>
      <c r="D100" s="19">
        <v>2</v>
      </c>
      <c r="E100" s="19">
        <v>7</v>
      </c>
      <c r="F100" s="19"/>
      <c r="G100" s="20">
        <v>19</v>
      </c>
      <c r="H100" s="19"/>
      <c r="I100" s="19"/>
      <c r="J100" s="19"/>
      <c r="K100" s="21">
        <v>21.72</v>
      </c>
      <c r="L100" s="22">
        <v>0.1</v>
      </c>
      <c r="M100" s="256">
        <f t="shared" si="7"/>
        <v>21.74</v>
      </c>
      <c r="N100" s="43"/>
      <c r="O100" s="43"/>
      <c r="P100" s="23"/>
      <c r="Q100" s="23">
        <v>4</v>
      </c>
      <c r="R100" s="23"/>
      <c r="S100" s="23"/>
      <c r="T100" s="257">
        <v>4</v>
      </c>
      <c r="U100" s="258"/>
      <c r="V100" s="259"/>
      <c r="W100" s="260"/>
      <c r="X100" s="261"/>
      <c r="Y100" s="981">
        <v>2</v>
      </c>
      <c r="Z100" s="36"/>
      <c r="AA100" s="36"/>
      <c r="AB100" s="36"/>
      <c r="AC100" s="36"/>
      <c r="AD100" s="36"/>
      <c r="AE100" s="36"/>
      <c r="AF100" s="36"/>
      <c r="AG100" s="36"/>
      <c r="AH100" s="36"/>
      <c r="AI100" s="36">
        <v>1</v>
      </c>
      <c r="AJ100" s="36">
        <v>1</v>
      </c>
      <c r="AK100" s="35"/>
      <c r="AL100" s="982">
        <f t="shared" si="11"/>
        <v>2</v>
      </c>
      <c r="AM100" s="262"/>
      <c r="AN100" s="983">
        <f t="shared" si="12"/>
        <v>8</v>
      </c>
      <c r="AO100" s="984">
        <f t="shared" si="8"/>
        <v>8</v>
      </c>
      <c r="AP100" s="263">
        <f t="shared" si="9"/>
        <v>0</v>
      </c>
      <c r="AQ100" s="263"/>
      <c r="AR100" s="263"/>
      <c r="AS100" s="985">
        <f t="shared" si="10"/>
        <v>0.2</v>
      </c>
    </row>
    <row r="101" spans="1:46" ht="18" customHeight="1">
      <c r="A101" s="2">
        <v>91</v>
      </c>
      <c r="B101" s="3" t="s">
        <v>1132</v>
      </c>
      <c r="C101" s="18" t="s">
        <v>1993</v>
      </c>
      <c r="D101" s="19">
        <v>2</v>
      </c>
      <c r="E101" s="19">
        <v>7</v>
      </c>
      <c r="F101" s="19"/>
      <c r="G101" s="20">
        <v>1</v>
      </c>
      <c r="H101" s="19"/>
      <c r="I101" s="19"/>
      <c r="J101" s="19"/>
      <c r="K101" s="21">
        <v>21.72</v>
      </c>
      <c r="L101" s="22"/>
      <c r="M101" s="256">
        <f t="shared" si="7"/>
        <v>21.72</v>
      </c>
      <c r="N101" s="43"/>
      <c r="O101" s="43"/>
      <c r="P101" s="23"/>
      <c r="Q101" s="23">
        <v>14</v>
      </c>
      <c r="R101" s="23">
        <v>4</v>
      </c>
      <c r="S101" s="23">
        <v>5</v>
      </c>
      <c r="T101" s="257">
        <v>23</v>
      </c>
      <c r="U101" s="258"/>
      <c r="V101" s="259"/>
      <c r="W101" s="260"/>
      <c r="X101" s="261"/>
      <c r="Y101" s="981">
        <v>10.199999999999999</v>
      </c>
      <c r="Z101" s="36"/>
      <c r="AA101" s="36"/>
      <c r="AB101" s="36"/>
      <c r="AC101" s="36"/>
      <c r="AD101" s="36"/>
      <c r="AE101" s="36"/>
      <c r="AF101" s="36"/>
      <c r="AG101" s="36"/>
      <c r="AH101" s="36"/>
      <c r="AI101" s="36">
        <v>3</v>
      </c>
      <c r="AJ101" s="36">
        <v>1.3</v>
      </c>
      <c r="AK101" s="35">
        <v>2.5</v>
      </c>
      <c r="AL101" s="982">
        <f t="shared" si="11"/>
        <v>6.8</v>
      </c>
      <c r="AM101" s="262"/>
      <c r="AN101" s="983">
        <f t="shared" si="12"/>
        <v>40</v>
      </c>
      <c r="AO101" s="984">
        <f t="shared" si="8"/>
        <v>40</v>
      </c>
      <c r="AP101" s="263">
        <f t="shared" si="9"/>
        <v>0</v>
      </c>
      <c r="AQ101" s="263"/>
      <c r="AR101" s="263"/>
      <c r="AS101" s="985">
        <f t="shared" si="10"/>
        <v>1</v>
      </c>
    </row>
    <row r="102" spans="1:46" ht="18" customHeight="1">
      <c r="A102" s="2">
        <v>92</v>
      </c>
      <c r="B102" s="3" t="s">
        <v>1096</v>
      </c>
      <c r="C102" s="18" t="s">
        <v>1311</v>
      </c>
      <c r="D102" s="19">
        <v>2</v>
      </c>
      <c r="E102" s="19">
        <v>7</v>
      </c>
      <c r="F102" s="19"/>
      <c r="G102" s="20">
        <v>18</v>
      </c>
      <c r="H102" s="19"/>
      <c r="I102" s="19"/>
      <c r="J102" s="19"/>
      <c r="K102" s="21">
        <v>21.72</v>
      </c>
      <c r="L102" s="22"/>
      <c r="M102" s="256">
        <f>K102+(K102*L102%)</f>
        <v>21.72</v>
      </c>
      <c r="N102" s="43"/>
      <c r="O102" s="43"/>
      <c r="P102" s="23"/>
      <c r="Q102" s="23">
        <v>4</v>
      </c>
      <c r="R102" s="23"/>
      <c r="S102" s="23"/>
      <c r="T102" s="257">
        <v>4</v>
      </c>
      <c r="U102" s="258"/>
      <c r="V102" s="259"/>
      <c r="W102" s="260"/>
      <c r="X102" s="261"/>
      <c r="Y102" s="981">
        <v>2</v>
      </c>
      <c r="Z102" s="36"/>
      <c r="AA102" s="36"/>
      <c r="AB102" s="36"/>
      <c r="AC102" s="36"/>
      <c r="AD102" s="36"/>
      <c r="AE102" s="36"/>
      <c r="AF102" s="36"/>
      <c r="AG102" s="36"/>
      <c r="AH102" s="36"/>
      <c r="AI102" s="36">
        <v>1</v>
      </c>
      <c r="AJ102" s="36">
        <v>1</v>
      </c>
      <c r="AK102" s="35"/>
      <c r="AL102" s="982">
        <f>Z102+AA102+AB102+AC102+AD102+AE102+AF102+AG102+AH102+AI102+AJ102+AK102</f>
        <v>2</v>
      </c>
      <c r="AM102" s="262"/>
      <c r="AN102" s="983">
        <f>N102+T102+Y102+AL102</f>
        <v>8</v>
      </c>
      <c r="AO102" s="984">
        <f>AN102</f>
        <v>8</v>
      </c>
      <c r="AP102" s="263">
        <f>AN102-AO102</f>
        <v>0</v>
      </c>
      <c r="AQ102" s="263"/>
      <c r="AR102" s="263"/>
      <c r="AS102" s="985">
        <f>AN102/40</f>
        <v>0.2</v>
      </c>
    </row>
    <row r="103" spans="1:46" ht="18" customHeight="1">
      <c r="A103" s="2">
        <v>93</v>
      </c>
      <c r="B103" s="3" t="s">
        <v>1223</v>
      </c>
      <c r="C103" s="18" t="s">
        <v>1993</v>
      </c>
      <c r="D103" s="19">
        <v>2</v>
      </c>
      <c r="E103" s="19">
        <v>7</v>
      </c>
      <c r="F103" s="19"/>
      <c r="G103" s="20">
        <v>2</v>
      </c>
      <c r="H103" s="19">
        <v>1</v>
      </c>
      <c r="I103" s="19"/>
      <c r="J103" s="19"/>
      <c r="K103" s="21">
        <v>17.38</v>
      </c>
      <c r="L103" s="22"/>
      <c r="M103" s="256">
        <f t="shared" si="7"/>
        <v>17.38</v>
      </c>
      <c r="N103" s="43"/>
      <c r="O103" s="43"/>
      <c r="P103" s="23"/>
      <c r="Q103" s="23">
        <v>19</v>
      </c>
      <c r="R103" s="23">
        <v>2</v>
      </c>
      <c r="S103" s="23"/>
      <c r="T103" s="257">
        <v>21</v>
      </c>
      <c r="U103" s="258"/>
      <c r="V103" s="259"/>
      <c r="W103" s="260"/>
      <c r="X103" s="261"/>
      <c r="Y103" s="981">
        <v>10.199999999999999</v>
      </c>
      <c r="Z103" s="36"/>
      <c r="AA103" s="36"/>
      <c r="AB103" s="36"/>
      <c r="AC103" s="36"/>
      <c r="AD103" s="36"/>
      <c r="AE103" s="36"/>
      <c r="AF103" s="36"/>
      <c r="AG103" s="36"/>
      <c r="AH103" s="36"/>
      <c r="AI103" s="36">
        <v>3</v>
      </c>
      <c r="AJ103" s="36">
        <v>2.2999999999999998</v>
      </c>
      <c r="AK103" s="35">
        <v>3.5</v>
      </c>
      <c r="AL103" s="982">
        <f t="shared" si="11"/>
        <v>8.8000000000000007</v>
      </c>
      <c r="AM103" s="262"/>
      <c r="AN103" s="983">
        <f t="shared" si="12"/>
        <v>40</v>
      </c>
      <c r="AO103" s="984">
        <f t="shared" si="8"/>
        <v>40</v>
      </c>
      <c r="AP103" s="263">
        <f t="shared" si="9"/>
        <v>0</v>
      </c>
      <c r="AQ103" s="263"/>
      <c r="AR103" s="263"/>
      <c r="AS103" s="985">
        <f t="shared" si="10"/>
        <v>1</v>
      </c>
    </row>
    <row r="104" spans="1:46" ht="18" customHeight="1">
      <c r="A104" s="2">
        <v>94</v>
      </c>
      <c r="B104" s="3" t="s">
        <v>1129</v>
      </c>
      <c r="C104" s="18" t="s">
        <v>1661</v>
      </c>
      <c r="D104" s="19">
        <v>2</v>
      </c>
      <c r="E104" s="19">
        <v>7</v>
      </c>
      <c r="F104" s="19"/>
      <c r="G104" s="20">
        <v>0</v>
      </c>
      <c r="H104" s="19"/>
      <c r="I104" s="19"/>
      <c r="J104" s="19"/>
      <c r="K104" s="21">
        <v>21.72</v>
      </c>
      <c r="L104" s="22">
        <v>0.1</v>
      </c>
      <c r="M104" s="256">
        <f t="shared" si="7"/>
        <v>21.74</v>
      </c>
      <c r="N104" s="43"/>
      <c r="O104" s="43"/>
      <c r="P104" s="23"/>
      <c r="Q104" s="23">
        <v>11</v>
      </c>
      <c r="R104" s="23"/>
      <c r="S104" s="23"/>
      <c r="T104" s="257">
        <v>11</v>
      </c>
      <c r="U104" s="258"/>
      <c r="V104" s="259"/>
      <c r="W104" s="260"/>
      <c r="X104" s="261"/>
      <c r="Y104" s="981">
        <v>5.5</v>
      </c>
      <c r="Z104" s="36"/>
      <c r="AA104" s="36"/>
      <c r="AB104" s="36"/>
      <c r="AC104" s="36"/>
      <c r="AD104" s="36"/>
      <c r="AE104" s="36"/>
      <c r="AF104" s="36"/>
      <c r="AG104" s="36"/>
      <c r="AH104" s="36"/>
      <c r="AI104" s="36">
        <v>3</v>
      </c>
      <c r="AJ104" s="36">
        <v>2.5</v>
      </c>
      <c r="AK104" s="35"/>
      <c r="AL104" s="982">
        <f t="shared" si="11"/>
        <v>5.5</v>
      </c>
      <c r="AM104" s="262"/>
      <c r="AN104" s="983">
        <f t="shared" si="12"/>
        <v>22</v>
      </c>
      <c r="AO104" s="984">
        <f t="shared" si="8"/>
        <v>22</v>
      </c>
      <c r="AP104" s="263">
        <f t="shared" si="9"/>
        <v>0</v>
      </c>
      <c r="AQ104" s="263"/>
      <c r="AR104" s="263"/>
      <c r="AS104" s="985">
        <f t="shared" si="10"/>
        <v>0.55000000000000004</v>
      </c>
    </row>
    <row r="105" spans="1:46" ht="18" customHeight="1">
      <c r="A105" s="2">
        <v>95</v>
      </c>
      <c r="B105" s="3" t="s">
        <v>1123</v>
      </c>
      <c r="C105" s="18" t="s">
        <v>1661</v>
      </c>
      <c r="D105" s="19">
        <v>2</v>
      </c>
      <c r="E105" s="19">
        <v>7</v>
      </c>
      <c r="F105" s="19"/>
      <c r="G105" s="20">
        <v>3</v>
      </c>
      <c r="H105" s="19"/>
      <c r="I105" s="19"/>
      <c r="J105" s="19"/>
      <c r="K105" s="21">
        <v>21.72</v>
      </c>
      <c r="L105" s="22"/>
      <c r="M105" s="256">
        <f t="shared" si="7"/>
        <v>21.72</v>
      </c>
      <c r="N105" s="43"/>
      <c r="O105" s="43"/>
      <c r="P105" s="23"/>
      <c r="Q105" s="23">
        <v>2</v>
      </c>
      <c r="R105" s="23"/>
      <c r="S105" s="23"/>
      <c r="T105" s="257">
        <v>2</v>
      </c>
      <c r="U105" s="258"/>
      <c r="V105" s="259"/>
      <c r="W105" s="260"/>
      <c r="X105" s="261"/>
      <c r="Y105" s="981">
        <v>1</v>
      </c>
      <c r="Z105" s="36"/>
      <c r="AA105" s="36"/>
      <c r="AB105" s="36"/>
      <c r="AC105" s="36"/>
      <c r="AD105" s="36"/>
      <c r="AE105" s="36"/>
      <c r="AF105" s="36"/>
      <c r="AG105" s="36"/>
      <c r="AH105" s="36"/>
      <c r="AI105" s="36">
        <v>1</v>
      </c>
      <c r="AJ105" s="36"/>
      <c r="AK105" s="35"/>
      <c r="AL105" s="982">
        <f t="shared" si="11"/>
        <v>1</v>
      </c>
      <c r="AM105" s="262"/>
      <c r="AN105" s="983">
        <f t="shared" si="12"/>
        <v>4</v>
      </c>
      <c r="AO105" s="984">
        <f t="shared" si="8"/>
        <v>4</v>
      </c>
      <c r="AP105" s="263">
        <f t="shared" si="9"/>
        <v>0</v>
      </c>
      <c r="AQ105" s="263"/>
      <c r="AR105" s="263"/>
      <c r="AS105" s="985">
        <f t="shared" si="10"/>
        <v>0.1</v>
      </c>
    </row>
    <row r="106" spans="1:46" ht="18" customHeight="1">
      <c r="A106" s="2">
        <v>96</v>
      </c>
      <c r="B106" s="3" t="s">
        <v>1997</v>
      </c>
      <c r="C106" s="18" t="s">
        <v>1673</v>
      </c>
      <c r="D106" s="19">
        <v>2</v>
      </c>
      <c r="E106" s="19">
        <v>7</v>
      </c>
      <c r="F106" s="19"/>
      <c r="G106" s="20">
        <v>0</v>
      </c>
      <c r="H106" s="19"/>
      <c r="I106" s="19">
        <v>1</v>
      </c>
      <c r="J106" s="19"/>
      <c r="K106" s="21">
        <v>15.2</v>
      </c>
      <c r="L106" s="22"/>
      <c r="M106" s="256">
        <f t="shared" si="7"/>
        <v>15.2</v>
      </c>
      <c r="N106" s="43"/>
      <c r="O106" s="43"/>
      <c r="P106" s="23"/>
      <c r="Q106" s="23">
        <v>4</v>
      </c>
      <c r="R106" s="23"/>
      <c r="S106" s="23"/>
      <c r="T106" s="257">
        <v>4</v>
      </c>
      <c r="U106" s="258"/>
      <c r="V106" s="259"/>
      <c r="W106" s="260"/>
      <c r="X106" s="261"/>
      <c r="Y106" s="981">
        <v>2</v>
      </c>
      <c r="Z106" s="36"/>
      <c r="AA106" s="36"/>
      <c r="AB106" s="36"/>
      <c r="AC106" s="36"/>
      <c r="AD106" s="36"/>
      <c r="AE106" s="36"/>
      <c r="AF106" s="36"/>
      <c r="AG106" s="36"/>
      <c r="AH106" s="36"/>
      <c r="AI106" s="36">
        <v>1</v>
      </c>
      <c r="AJ106" s="36">
        <v>1</v>
      </c>
      <c r="AK106" s="35"/>
      <c r="AL106" s="982">
        <f t="shared" si="11"/>
        <v>2</v>
      </c>
      <c r="AM106" s="262"/>
      <c r="AN106" s="983">
        <f t="shared" si="12"/>
        <v>8</v>
      </c>
      <c r="AO106" s="984">
        <f t="shared" si="8"/>
        <v>8</v>
      </c>
      <c r="AP106" s="263">
        <f t="shared" si="9"/>
        <v>0</v>
      </c>
      <c r="AQ106" s="263"/>
      <c r="AR106" s="263"/>
      <c r="AS106" s="985">
        <f t="shared" si="10"/>
        <v>0.2</v>
      </c>
    </row>
    <row r="107" spans="1:46" ht="18" customHeight="1">
      <c r="A107" s="24" t="s">
        <v>3</v>
      </c>
      <c r="B107" s="24" t="s">
        <v>0</v>
      </c>
      <c r="C107" s="24" t="s">
        <v>0</v>
      </c>
      <c r="D107" s="24" t="s">
        <v>3</v>
      </c>
      <c r="E107" s="24" t="s">
        <v>3</v>
      </c>
      <c r="F107" s="24" t="s">
        <v>3</v>
      </c>
      <c r="G107" s="24" t="s">
        <v>3</v>
      </c>
      <c r="H107" s="24" t="s">
        <v>3</v>
      </c>
      <c r="I107" s="24" t="s">
        <v>3</v>
      </c>
      <c r="J107" s="24" t="s">
        <v>3</v>
      </c>
      <c r="K107" s="24" t="s">
        <v>0</v>
      </c>
      <c r="L107" s="24" t="s">
        <v>0</v>
      </c>
      <c r="M107" s="24" t="s">
        <v>0</v>
      </c>
      <c r="N107" s="24" t="s">
        <v>0</v>
      </c>
      <c r="O107" s="24" t="s">
        <v>0</v>
      </c>
      <c r="P107" s="24" t="s">
        <v>0</v>
      </c>
      <c r="Q107" s="24" t="s">
        <v>0</v>
      </c>
      <c r="R107" s="24" t="s">
        <v>0</v>
      </c>
      <c r="S107" s="24" t="s">
        <v>0</v>
      </c>
      <c r="T107" s="24" t="s">
        <v>0</v>
      </c>
      <c r="U107" s="24" t="s">
        <v>0</v>
      </c>
      <c r="V107" s="34" t="s">
        <v>0</v>
      </c>
      <c r="W107" s="34" t="s">
        <v>0</v>
      </c>
      <c r="X107" s="25" t="s">
        <v>0</v>
      </c>
      <c r="Y107" s="992" t="s">
        <v>0</v>
      </c>
      <c r="Z107" s="24" t="s">
        <v>0</v>
      </c>
      <c r="AA107" s="24" t="s">
        <v>0</v>
      </c>
      <c r="AB107" s="24"/>
      <c r="AC107" s="24"/>
      <c r="AD107" s="24" t="s">
        <v>0</v>
      </c>
      <c r="AE107" s="24"/>
      <c r="AF107" s="24"/>
      <c r="AG107" s="24"/>
      <c r="AH107" s="24"/>
      <c r="AI107" s="24" t="s">
        <v>0</v>
      </c>
      <c r="AJ107" s="24" t="s">
        <v>0</v>
      </c>
      <c r="AK107" s="24" t="s">
        <v>0</v>
      </c>
      <c r="AL107" s="992" t="s">
        <v>0</v>
      </c>
      <c r="AM107" s="26" t="s">
        <v>0</v>
      </c>
      <c r="AN107" s="27" t="s">
        <v>0</v>
      </c>
      <c r="AO107" s="33" t="s">
        <v>0</v>
      </c>
      <c r="AP107" s="33" t="s">
        <v>0</v>
      </c>
      <c r="AQ107" s="33" t="s">
        <v>0</v>
      </c>
      <c r="AR107" s="33" t="s">
        <v>0</v>
      </c>
      <c r="AS107" s="26" t="s">
        <v>0</v>
      </c>
    </row>
    <row r="108" spans="1:46" ht="53.25" customHeight="1">
      <c r="A108" s="1351" t="s">
        <v>2</v>
      </c>
      <c r="B108" s="1352"/>
      <c r="C108" s="1353"/>
      <c r="D108" s="28" t="s">
        <v>0</v>
      </c>
      <c r="E108" s="28" t="s">
        <v>0</v>
      </c>
      <c r="F108" s="28" t="s">
        <v>0</v>
      </c>
      <c r="G108" s="480">
        <f t="shared" ref="G108:M108" si="13">SUM(G11:G107)</f>
        <v>1490</v>
      </c>
      <c r="H108" s="481">
        <f t="shared" si="13"/>
        <v>4</v>
      </c>
      <c r="I108" s="481">
        <f t="shared" si="13"/>
        <v>2</v>
      </c>
      <c r="J108" s="481">
        <f t="shared" si="13"/>
        <v>1</v>
      </c>
      <c r="K108" s="482">
        <f t="shared" si="13"/>
        <v>1904.86</v>
      </c>
      <c r="L108" s="482">
        <f t="shared" si="13"/>
        <v>80.41</v>
      </c>
      <c r="M108" s="482">
        <f t="shared" si="13"/>
        <v>1918.41</v>
      </c>
      <c r="N108" s="436">
        <f t="shared" ref="N108:AB108" si="14">SUM(N11:N106)</f>
        <v>880</v>
      </c>
      <c r="O108" s="436">
        <f t="shared" si="14"/>
        <v>0</v>
      </c>
      <c r="P108" s="436">
        <f t="shared" si="14"/>
        <v>289</v>
      </c>
      <c r="Q108" s="436">
        <f t="shared" si="14"/>
        <v>705</v>
      </c>
      <c r="R108" s="436">
        <f t="shared" si="14"/>
        <v>87</v>
      </c>
      <c r="S108" s="436">
        <f t="shared" si="14"/>
        <v>101</v>
      </c>
      <c r="T108" s="436">
        <f t="shared" si="14"/>
        <v>1182</v>
      </c>
      <c r="U108" s="436">
        <f t="shared" si="14"/>
        <v>0</v>
      </c>
      <c r="V108" s="436">
        <f t="shared" si="14"/>
        <v>0</v>
      </c>
      <c r="W108" s="436">
        <f t="shared" si="14"/>
        <v>0</v>
      </c>
      <c r="X108" s="436">
        <f t="shared" si="14"/>
        <v>0</v>
      </c>
      <c r="Y108" s="993">
        <f t="shared" si="14"/>
        <v>606.75</v>
      </c>
      <c r="Z108" s="436">
        <f t="shared" si="14"/>
        <v>132</v>
      </c>
      <c r="AA108" s="436">
        <f t="shared" si="14"/>
        <v>44</v>
      </c>
      <c r="AB108" s="436">
        <f t="shared" si="14"/>
        <v>13</v>
      </c>
      <c r="AC108" s="436"/>
      <c r="AD108" s="436">
        <f>SUM(AD11:AD106)</f>
        <v>8</v>
      </c>
      <c r="AE108" s="436"/>
      <c r="AF108" s="436"/>
      <c r="AG108" s="436"/>
      <c r="AH108" s="436">
        <f t="shared" ref="AH108:AS108" si="15">SUM(AH11:AH106)</f>
        <v>1</v>
      </c>
      <c r="AI108" s="436">
        <f t="shared" si="15"/>
        <v>180</v>
      </c>
      <c r="AJ108" s="436">
        <f t="shared" si="15"/>
        <v>107</v>
      </c>
      <c r="AK108" s="436">
        <f t="shared" si="15"/>
        <v>44</v>
      </c>
      <c r="AL108" s="994">
        <f t="shared" si="15"/>
        <v>541</v>
      </c>
      <c r="AM108" s="436">
        <f t="shared" si="15"/>
        <v>0</v>
      </c>
      <c r="AN108" s="436">
        <f t="shared" si="15"/>
        <v>3210</v>
      </c>
      <c r="AO108" s="436">
        <f t="shared" si="15"/>
        <v>3206</v>
      </c>
      <c r="AP108" s="993">
        <f t="shared" si="15"/>
        <v>4.5</v>
      </c>
      <c r="AQ108" s="436">
        <f t="shared" si="15"/>
        <v>0</v>
      </c>
      <c r="AR108" s="436">
        <f t="shared" si="15"/>
        <v>0</v>
      </c>
      <c r="AS108" s="993">
        <f t="shared" si="15"/>
        <v>80.14</v>
      </c>
    </row>
    <row r="109" spans="1:46">
      <c r="A109" s="1354"/>
      <c r="B109" s="1354"/>
    </row>
    <row r="110" spans="1:46" s="31" customFormat="1" ht="24.9" customHeight="1">
      <c r="A110" s="1355" t="s">
        <v>42</v>
      </c>
      <c r="B110" s="1356"/>
      <c r="C110" s="32" t="s">
        <v>37</v>
      </c>
      <c r="D110" s="1361">
        <v>74</v>
      </c>
      <c r="E110" s="1362"/>
      <c r="F110" s="1363"/>
      <c r="G110" s="1364" t="s">
        <v>38</v>
      </c>
      <c r="H110" s="1365"/>
      <c r="I110" s="1365"/>
      <c r="J110" s="1365"/>
      <c r="K110" s="1366"/>
      <c r="L110" s="1370">
        <f>$T108</f>
        <v>1182</v>
      </c>
      <c r="M110" s="1371"/>
      <c r="N110" s="1372" t="s">
        <v>43</v>
      </c>
      <c r="O110" s="1373"/>
      <c r="P110" s="1373"/>
      <c r="Q110" s="1373"/>
      <c r="R110" s="1374"/>
      <c r="S110" s="1375">
        <f>IF(AL108&gt;0,AL108,0)</f>
        <v>541</v>
      </c>
      <c r="T110" s="1375"/>
      <c r="U110" s="1375"/>
      <c r="V110" s="1375"/>
      <c r="W110" s="1375"/>
      <c r="X110" s="1375"/>
      <c r="Y110" s="1375"/>
      <c r="Z110" s="40"/>
      <c r="AA110" s="1376"/>
      <c r="AB110" s="1376"/>
      <c r="AC110" s="1376"/>
      <c r="AD110" s="1376"/>
      <c r="AE110" s="1376"/>
      <c r="AF110" s="1376"/>
      <c r="AG110" s="1376"/>
      <c r="AH110" s="1376"/>
      <c r="AI110" s="1376"/>
      <c r="AJ110" s="1376"/>
      <c r="AK110" s="264"/>
      <c r="AL110" s="1377"/>
      <c r="AM110" s="1377"/>
      <c r="AN110" s="1377"/>
      <c r="AO110" s="1377"/>
      <c r="AP110" s="1377"/>
      <c r="AQ110" s="1377"/>
      <c r="AR110" s="1377"/>
      <c r="AS110" s="1377"/>
      <c r="AT110" s="265"/>
    </row>
    <row r="111" spans="1:46" ht="24.9" customHeight="1">
      <c r="A111" s="1357"/>
      <c r="B111" s="1358"/>
      <c r="C111" s="30" t="s">
        <v>39</v>
      </c>
      <c r="D111" s="1361">
        <v>22</v>
      </c>
      <c r="E111" s="1362"/>
      <c r="F111" s="1363"/>
      <c r="G111" s="1364" t="s">
        <v>40</v>
      </c>
      <c r="H111" s="1365"/>
      <c r="I111" s="1365"/>
      <c r="J111" s="1365"/>
      <c r="K111" s="1366"/>
      <c r="L111" s="1378">
        <f>Y108</f>
        <v>606.79999999999995</v>
      </c>
      <c r="M111" s="1378"/>
      <c r="N111" s="1379" t="s">
        <v>44</v>
      </c>
      <c r="O111" s="1379"/>
      <c r="P111" s="1379"/>
      <c r="Q111" s="1379"/>
      <c r="R111" s="1379"/>
      <c r="S111" s="1380">
        <f>Z108</f>
        <v>132</v>
      </c>
      <c r="T111" s="1380"/>
      <c r="U111" s="1380"/>
      <c r="V111" s="1380"/>
      <c r="W111" s="1380"/>
      <c r="X111" s="1380"/>
      <c r="Y111" s="1380"/>
      <c r="Z111" s="41"/>
      <c r="AA111" s="1381" t="s">
        <v>21</v>
      </c>
      <c r="AB111" s="1381"/>
      <c r="AC111" s="1381"/>
      <c r="AD111" s="1381"/>
      <c r="AE111" s="1381"/>
      <c r="AF111" s="1381"/>
      <c r="AG111" s="1381"/>
      <c r="AH111" s="1381"/>
      <c r="AI111" s="1381"/>
      <c r="AJ111" s="47"/>
      <c r="AK111" s="266"/>
      <c r="AL111" s="1382"/>
      <c r="AM111" s="1382"/>
      <c r="AN111" s="1382"/>
      <c r="AO111" s="1382"/>
      <c r="AP111" s="1382"/>
      <c r="AQ111" s="1382"/>
      <c r="AR111" s="1382"/>
      <c r="AS111" s="1382"/>
      <c r="AT111" s="267"/>
    </row>
    <row r="112" spans="1:46" ht="24.9" customHeight="1">
      <c r="A112" s="1359"/>
      <c r="B112" s="1360"/>
      <c r="C112" s="30" t="s">
        <v>23</v>
      </c>
      <c r="D112" s="1361">
        <v>96</v>
      </c>
      <c r="E112" s="1367"/>
      <c r="F112" s="1368"/>
      <c r="G112" s="1369" t="s">
        <v>41</v>
      </c>
      <c r="H112" s="1369"/>
      <c r="I112" s="1369"/>
      <c r="J112" s="1369"/>
      <c r="K112" s="1369"/>
      <c r="L112" s="1378">
        <f>SUM(L110:L111)</f>
        <v>1788.8</v>
      </c>
      <c r="M112" s="1378"/>
      <c r="N112" s="1383" t="s">
        <v>22</v>
      </c>
      <c r="O112" s="1384"/>
      <c r="P112" s="1384"/>
      <c r="Q112" s="1384"/>
      <c r="R112" s="1385"/>
      <c r="S112" s="1386">
        <v>33</v>
      </c>
      <c r="T112" s="1386"/>
      <c r="U112" s="1386"/>
      <c r="V112" s="1386"/>
      <c r="W112" s="1386"/>
      <c r="X112" s="1386"/>
      <c r="Y112" s="1386"/>
      <c r="Z112" s="41"/>
      <c r="AA112" s="1387" t="s">
        <v>2001</v>
      </c>
      <c r="AB112" s="1387"/>
      <c r="AC112" s="1387"/>
      <c r="AD112" s="1388"/>
      <c r="AE112" s="1388"/>
      <c r="AF112" s="1388"/>
      <c r="AG112" s="1388"/>
      <c r="AH112" s="1388"/>
      <c r="AI112" s="1388"/>
      <c r="AJ112" s="47"/>
      <c r="AK112" s="266"/>
      <c r="AL112" s="1389" t="s">
        <v>1998</v>
      </c>
      <c r="AM112" s="1389"/>
      <c r="AN112" s="1389"/>
      <c r="AO112" s="1389"/>
      <c r="AP112" s="1389"/>
      <c r="AQ112" s="1389"/>
      <c r="AR112" s="1389"/>
      <c r="AS112" s="1389"/>
      <c r="AT112" s="267"/>
    </row>
    <row r="113" spans="27:45" ht="18" customHeight="1">
      <c r="AA113" s="45"/>
      <c r="AB113" s="45"/>
      <c r="AC113" s="45"/>
      <c r="AD113" s="45"/>
      <c r="AE113" s="45"/>
      <c r="AF113" s="45"/>
      <c r="AG113" s="45"/>
      <c r="AH113" s="45"/>
      <c r="AI113" s="45"/>
      <c r="AJ113" s="46"/>
      <c r="AL113" s="995"/>
      <c r="AM113" s="46"/>
      <c r="AN113" s="46"/>
      <c r="AO113" s="46"/>
      <c r="AP113" s="46"/>
      <c r="AQ113" s="46"/>
      <c r="AR113" s="46"/>
      <c r="AS113" s="46"/>
    </row>
  </sheetData>
  <sheetProtection selectLockedCells="1"/>
  <dataConsolidate/>
  <customSheetViews>
    <customSheetView guid="{F8C2FB87-E63A-479E-AB8D-DE886A0C4E50}" zeroValues="0" hiddenColumns="1" topLeftCell="C1">
      <selection activeCell="AA161" sqref="AA161:AC161"/>
      <pageMargins left="0.86614173228346458" right="0.74803149606299213" top="0.74803149606299213" bottom="0.74803149606299213" header="0.23622047244094491" footer="0.23622047244094491"/>
      <printOptions horizontalCentered="1"/>
      <pageSetup paperSize="9" scale="84" orientation="landscape" r:id="rId1"/>
      <headerFooter alignWithMargins="0"/>
    </customSheetView>
  </customSheetViews>
  <mergeCells count="80">
    <mergeCell ref="L112:M112"/>
    <mergeCell ref="N112:R112"/>
    <mergeCell ref="S112:Y112"/>
    <mergeCell ref="AA112:AI112"/>
    <mergeCell ref="AL112:AS112"/>
    <mergeCell ref="L111:M111"/>
    <mergeCell ref="N111:R111"/>
    <mergeCell ref="S111:Y111"/>
    <mergeCell ref="AA111:AI111"/>
    <mergeCell ref="AL111:AS111"/>
    <mergeCell ref="L110:M110"/>
    <mergeCell ref="N110:R110"/>
    <mergeCell ref="S110:Y110"/>
    <mergeCell ref="AA110:AJ110"/>
    <mergeCell ref="AL110:AS110"/>
    <mergeCell ref="A108:C108"/>
    <mergeCell ref="A109:B109"/>
    <mergeCell ref="A110:B112"/>
    <mergeCell ref="D110:F110"/>
    <mergeCell ref="G110:K110"/>
    <mergeCell ref="D111:F111"/>
    <mergeCell ref="G111:K111"/>
    <mergeCell ref="D112:F112"/>
    <mergeCell ref="G112:K112"/>
    <mergeCell ref="G7:G9"/>
    <mergeCell ref="H7:H9"/>
    <mergeCell ref="I7:I9"/>
    <mergeCell ref="J7:J9"/>
    <mergeCell ref="A5:AS5"/>
    <mergeCell ref="AQ7:AQ9"/>
    <mergeCell ref="AR7:AR9"/>
    <mergeCell ref="AH8:AH9"/>
    <mergeCell ref="AP1:AS1"/>
    <mergeCell ref="AP2:AS2"/>
    <mergeCell ref="AD8:AD9"/>
    <mergeCell ref="Q8:Q9"/>
    <mergeCell ref="R8:R9"/>
    <mergeCell ref="S8:S9"/>
    <mergeCell ref="X8:X9"/>
    <mergeCell ref="Y8:Y9"/>
    <mergeCell ref="Z8:Z9"/>
    <mergeCell ref="AC8:AC9"/>
    <mergeCell ref="W8:W9"/>
    <mergeCell ref="A6:AS6"/>
    <mergeCell ref="AS7:AS9"/>
    <mergeCell ref="AP7:AP9"/>
    <mergeCell ref="AO7:AO9"/>
    <mergeCell ref="AK8:AK9"/>
    <mergeCell ref="B1:C1"/>
    <mergeCell ref="E3:O3"/>
    <mergeCell ref="N2:T2"/>
    <mergeCell ref="M7:M9"/>
    <mergeCell ref="N7:N9"/>
    <mergeCell ref="P7:AM7"/>
    <mergeCell ref="P8:P9"/>
    <mergeCell ref="AE8:AE9"/>
    <mergeCell ref="AF8:AF9"/>
    <mergeCell ref="AG8:AG9"/>
    <mergeCell ref="AM8:AM9"/>
    <mergeCell ref="AI8:AI9"/>
    <mergeCell ref="AJ8:AJ9"/>
    <mergeCell ref="B2:L2"/>
    <mergeCell ref="B3:C3"/>
    <mergeCell ref="B7:B9"/>
    <mergeCell ref="A2:A3"/>
    <mergeCell ref="AB8:AB9"/>
    <mergeCell ref="AN7:AN9"/>
    <mergeCell ref="AL8:AL9"/>
    <mergeCell ref="AA8:AA9"/>
    <mergeCell ref="K7:K9"/>
    <mergeCell ref="L7:L9"/>
    <mergeCell ref="V8:V9"/>
    <mergeCell ref="T8:T9"/>
    <mergeCell ref="U8:U9"/>
    <mergeCell ref="O8:O9"/>
    <mergeCell ref="A7:A9"/>
    <mergeCell ref="C7:C9"/>
    <mergeCell ref="D7:D9"/>
    <mergeCell ref="E7:E9"/>
    <mergeCell ref="F7:F9"/>
  </mergeCells>
  <dataValidations count="10">
    <dataValidation type="decimal" allowBlank="1" showInputMessage="1" showErrorMessage="1" sqref="AA11:AC106">
      <formula1>0</formula1>
      <formula2>2</formula2>
    </dataValidation>
    <dataValidation type="decimal" allowBlank="1" showInputMessage="1" showErrorMessage="1" sqref="AD11:AI106">
      <formula1>0</formula1>
      <formula2>3</formula2>
    </dataValidation>
    <dataValidation type="list" allowBlank="1" showInputMessage="1" showErrorMessage="1" sqref="F11:F106">
      <formula1>"1,2,3"</formula1>
    </dataValidation>
    <dataValidation type="list" allowBlank="1" showInputMessage="1" showErrorMessage="1" sqref="H11:J106">
      <formula1>"1"</formula1>
    </dataValidation>
    <dataValidation type="list" allowBlank="1" showInputMessage="1" showErrorMessage="1" sqref="N11:N106">
      <formula1>"20,40"</formula1>
    </dataValidation>
    <dataValidation type="list" allowBlank="1" showInputMessage="1" showErrorMessage="1" sqref="E11:E106">
      <formula1>"1,3,4,5,6,7,8,9"</formula1>
    </dataValidation>
    <dataValidation type="list" allowBlank="1" showInputMessage="1" showErrorMessage="1" sqref="D11:D106">
      <formula1>"1,2,3,4,5,6"</formula1>
    </dataValidation>
    <dataValidation type="list" allowBlank="1" showInputMessage="1" showErrorMessage="1" sqref="O11:O106">
      <formula1>"0,10"</formula1>
    </dataValidation>
    <dataValidation type="decimal" allowBlank="1" showInputMessage="1" showErrorMessage="1" sqref="AJ11:AJ106">
      <formula1>0</formula1>
      <formula2>5</formula2>
    </dataValidation>
    <dataValidation type="decimal" allowBlank="1" showInputMessage="1" showErrorMessage="1" sqref="Z11:Z106">
      <formula1>0</formula1>
      <formula2>4</formula2>
    </dataValidation>
  </dataValidations>
  <printOptions horizontalCentered="1"/>
  <pageMargins left="0.25" right="0.25" top="0.75" bottom="0.75" header="0.3" footer="0.3"/>
  <pageSetup paperSize="9" scale="80" orientation="landscape" r:id="rId2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7"/>
  <dimension ref="A1:X49"/>
  <sheetViews>
    <sheetView showZeros="0" topLeftCell="A13" zoomScaleSheetLayoutView="100" workbookViewId="0">
      <selection activeCell="AA51" sqref="AA51"/>
    </sheetView>
  </sheetViews>
  <sheetFormatPr defaultColWidth="11.44140625" defaultRowHeight="13.2"/>
  <cols>
    <col min="1" max="4" width="5.77734375" style="138" customWidth="1"/>
    <col min="5" max="5" width="3.77734375" style="138" customWidth="1"/>
    <col min="6" max="6" width="2.33203125" style="138" customWidth="1"/>
    <col min="7" max="7" width="2.77734375" style="160" customWidth="1"/>
    <col min="8" max="8" width="2.77734375" style="161" customWidth="1"/>
    <col min="9" max="9" width="3.77734375" style="138" customWidth="1"/>
    <col min="10" max="10" width="3.33203125" style="138" customWidth="1"/>
    <col min="11" max="11" width="4.33203125" style="138" customWidth="1"/>
    <col min="12" max="12" width="5.77734375" style="138" customWidth="1"/>
    <col min="13" max="13" width="3.77734375" style="138" customWidth="1"/>
    <col min="14" max="14" width="5.6640625" style="138" customWidth="1"/>
    <col min="15" max="15" width="3.77734375" style="138" customWidth="1"/>
    <col min="16" max="16" width="5.6640625" style="138" customWidth="1"/>
    <col min="17" max="17" width="3.77734375" style="138" customWidth="1"/>
    <col min="18" max="18" width="5.6640625" style="138" customWidth="1"/>
    <col min="19" max="19" width="3.77734375" style="138" customWidth="1"/>
    <col min="20" max="20" width="5.6640625" style="138" customWidth="1"/>
    <col min="21" max="21" width="4.33203125" style="138" customWidth="1"/>
    <col min="22" max="22" width="5.77734375" style="138" customWidth="1"/>
    <col min="23" max="23" width="3.77734375" style="138" customWidth="1"/>
    <col min="24" max="24" width="5.77734375" style="138" customWidth="1"/>
    <col min="25" max="256" width="11.44140625" style="138"/>
    <col min="257" max="262" width="5.77734375" style="138" customWidth="1"/>
    <col min="263" max="263" width="2.77734375" style="138" customWidth="1"/>
    <col min="264" max="264" width="1.77734375" style="138" customWidth="1"/>
    <col min="265" max="265" width="3.77734375" style="138" customWidth="1"/>
    <col min="266" max="266" width="3.33203125" style="138" customWidth="1"/>
    <col min="267" max="267" width="4.33203125" style="138" customWidth="1"/>
    <col min="268" max="268" width="5.77734375" style="138" customWidth="1"/>
    <col min="269" max="269" width="3.77734375" style="138" customWidth="1"/>
    <col min="270" max="270" width="5.6640625" style="138" customWidth="1"/>
    <col min="271" max="271" width="3.77734375" style="138" customWidth="1"/>
    <col min="272" max="272" width="5.6640625" style="138" customWidth="1"/>
    <col min="273" max="273" width="3.77734375" style="138" customWidth="1"/>
    <col min="274" max="274" width="5.6640625" style="138" customWidth="1"/>
    <col min="275" max="275" width="3.77734375" style="138" customWidth="1"/>
    <col min="276" max="276" width="5.6640625" style="138" customWidth="1"/>
    <col min="277" max="277" width="4.33203125" style="138" customWidth="1"/>
    <col min="278" max="278" width="5.77734375" style="138" customWidth="1"/>
    <col min="279" max="279" width="3.77734375" style="138" customWidth="1"/>
    <col min="280" max="280" width="5.77734375" style="138" customWidth="1"/>
    <col min="281" max="512" width="11.44140625" style="138"/>
    <col min="513" max="518" width="5.77734375" style="138" customWidth="1"/>
    <col min="519" max="519" width="2.77734375" style="138" customWidth="1"/>
    <col min="520" max="520" width="1.77734375" style="138" customWidth="1"/>
    <col min="521" max="521" width="3.77734375" style="138" customWidth="1"/>
    <col min="522" max="522" width="3.33203125" style="138" customWidth="1"/>
    <col min="523" max="523" width="4.33203125" style="138" customWidth="1"/>
    <col min="524" max="524" width="5.77734375" style="138" customWidth="1"/>
    <col min="525" max="525" width="3.77734375" style="138" customWidth="1"/>
    <col min="526" max="526" width="5.6640625" style="138" customWidth="1"/>
    <col min="527" max="527" width="3.77734375" style="138" customWidth="1"/>
    <col min="528" max="528" width="5.6640625" style="138" customWidth="1"/>
    <col min="529" max="529" width="3.77734375" style="138" customWidth="1"/>
    <col min="530" max="530" width="5.6640625" style="138" customWidth="1"/>
    <col min="531" max="531" width="3.77734375" style="138" customWidth="1"/>
    <col min="532" max="532" width="5.6640625" style="138" customWidth="1"/>
    <col min="533" max="533" width="4.33203125" style="138" customWidth="1"/>
    <col min="534" max="534" width="5.77734375" style="138" customWidth="1"/>
    <col min="535" max="535" width="3.77734375" style="138" customWidth="1"/>
    <col min="536" max="536" width="5.77734375" style="138" customWidth="1"/>
    <col min="537" max="768" width="11.44140625" style="138"/>
    <col min="769" max="774" width="5.77734375" style="138" customWidth="1"/>
    <col min="775" max="775" width="2.77734375" style="138" customWidth="1"/>
    <col min="776" max="776" width="1.77734375" style="138" customWidth="1"/>
    <col min="777" max="777" width="3.77734375" style="138" customWidth="1"/>
    <col min="778" max="778" width="3.33203125" style="138" customWidth="1"/>
    <col min="779" max="779" width="4.33203125" style="138" customWidth="1"/>
    <col min="780" max="780" width="5.77734375" style="138" customWidth="1"/>
    <col min="781" max="781" width="3.77734375" style="138" customWidth="1"/>
    <col min="782" max="782" width="5.6640625" style="138" customWidth="1"/>
    <col min="783" max="783" width="3.77734375" style="138" customWidth="1"/>
    <col min="784" max="784" width="5.6640625" style="138" customWidth="1"/>
    <col min="785" max="785" width="3.77734375" style="138" customWidth="1"/>
    <col min="786" max="786" width="5.6640625" style="138" customWidth="1"/>
    <col min="787" max="787" width="3.77734375" style="138" customWidth="1"/>
    <col min="788" max="788" width="5.6640625" style="138" customWidth="1"/>
    <col min="789" max="789" width="4.33203125" style="138" customWidth="1"/>
    <col min="790" max="790" width="5.77734375" style="138" customWidth="1"/>
    <col min="791" max="791" width="3.77734375" style="138" customWidth="1"/>
    <col min="792" max="792" width="5.77734375" style="138" customWidth="1"/>
    <col min="793" max="1024" width="11.44140625" style="138"/>
    <col min="1025" max="1030" width="5.77734375" style="138" customWidth="1"/>
    <col min="1031" max="1031" width="2.77734375" style="138" customWidth="1"/>
    <col min="1032" max="1032" width="1.77734375" style="138" customWidth="1"/>
    <col min="1033" max="1033" width="3.77734375" style="138" customWidth="1"/>
    <col min="1034" max="1034" width="3.33203125" style="138" customWidth="1"/>
    <col min="1035" max="1035" width="4.33203125" style="138" customWidth="1"/>
    <col min="1036" max="1036" width="5.77734375" style="138" customWidth="1"/>
    <col min="1037" max="1037" width="3.77734375" style="138" customWidth="1"/>
    <col min="1038" max="1038" width="5.6640625" style="138" customWidth="1"/>
    <col min="1039" max="1039" width="3.77734375" style="138" customWidth="1"/>
    <col min="1040" max="1040" width="5.6640625" style="138" customWidth="1"/>
    <col min="1041" max="1041" width="3.77734375" style="138" customWidth="1"/>
    <col min="1042" max="1042" width="5.6640625" style="138" customWidth="1"/>
    <col min="1043" max="1043" width="3.77734375" style="138" customWidth="1"/>
    <col min="1044" max="1044" width="5.6640625" style="138" customWidth="1"/>
    <col min="1045" max="1045" width="4.33203125" style="138" customWidth="1"/>
    <col min="1046" max="1046" width="5.77734375" style="138" customWidth="1"/>
    <col min="1047" max="1047" width="3.77734375" style="138" customWidth="1"/>
    <col min="1048" max="1048" width="5.77734375" style="138" customWidth="1"/>
    <col min="1049" max="1280" width="11.44140625" style="138"/>
    <col min="1281" max="1286" width="5.77734375" style="138" customWidth="1"/>
    <col min="1287" max="1287" width="2.77734375" style="138" customWidth="1"/>
    <col min="1288" max="1288" width="1.77734375" style="138" customWidth="1"/>
    <col min="1289" max="1289" width="3.77734375" style="138" customWidth="1"/>
    <col min="1290" max="1290" width="3.33203125" style="138" customWidth="1"/>
    <col min="1291" max="1291" width="4.33203125" style="138" customWidth="1"/>
    <col min="1292" max="1292" width="5.77734375" style="138" customWidth="1"/>
    <col min="1293" max="1293" width="3.77734375" style="138" customWidth="1"/>
    <col min="1294" max="1294" width="5.6640625" style="138" customWidth="1"/>
    <col min="1295" max="1295" width="3.77734375" style="138" customWidth="1"/>
    <col min="1296" max="1296" width="5.6640625" style="138" customWidth="1"/>
    <col min="1297" max="1297" width="3.77734375" style="138" customWidth="1"/>
    <col min="1298" max="1298" width="5.6640625" style="138" customWidth="1"/>
    <col min="1299" max="1299" width="3.77734375" style="138" customWidth="1"/>
    <col min="1300" max="1300" width="5.6640625" style="138" customWidth="1"/>
    <col min="1301" max="1301" width="4.33203125" style="138" customWidth="1"/>
    <col min="1302" max="1302" width="5.77734375" style="138" customWidth="1"/>
    <col min="1303" max="1303" width="3.77734375" style="138" customWidth="1"/>
    <col min="1304" max="1304" width="5.77734375" style="138" customWidth="1"/>
    <col min="1305" max="1536" width="11.44140625" style="138"/>
    <col min="1537" max="1542" width="5.77734375" style="138" customWidth="1"/>
    <col min="1543" max="1543" width="2.77734375" style="138" customWidth="1"/>
    <col min="1544" max="1544" width="1.77734375" style="138" customWidth="1"/>
    <col min="1545" max="1545" width="3.77734375" style="138" customWidth="1"/>
    <col min="1546" max="1546" width="3.33203125" style="138" customWidth="1"/>
    <col min="1547" max="1547" width="4.33203125" style="138" customWidth="1"/>
    <col min="1548" max="1548" width="5.77734375" style="138" customWidth="1"/>
    <col min="1549" max="1549" width="3.77734375" style="138" customWidth="1"/>
    <col min="1550" max="1550" width="5.6640625" style="138" customWidth="1"/>
    <col min="1551" max="1551" width="3.77734375" style="138" customWidth="1"/>
    <col min="1552" max="1552" width="5.6640625" style="138" customWidth="1"/>
    <col min="1553" max="1553" width="3.77734375" style="138" customWidth="1"/>
    <col min="1554" max="1554" width="5.6640625" style="138" customWidth="1"/>
    <col min="1555" max="1555" width="3.77734375" style="138" customWidth="1"/>
    <col min="1556" max="1556" width="5.6640625" style="138" customWidth="1"/>
    <col min="1557" max="1557" width="4.33203125" style="138" customWidth="1"/>
    <col min="1558" max="1558" width="5.77734375" style="138" customWidth="1"/>
    <col min="1559" max="1559" width="3.77734375" style="138" customWidth="1"/>
    <col min="1560" max="1560" width="5.77734375" style="138" customWidth="1"/>
    <col min="1561" max="1792" width="11.44140625" style="138"/>
    <col min="1793" max="1798" width="5.77734375" style="138" customWidth="1"/>
    <col min="1799" max="1799" width="2.77734375" style="138" customWidth="1"/>
    <col min="1800" max="1800" width="1.77734375" style="138" customWidth="1"/>
    <col min="1801" max="1801" width="3.77734375" style="138" customWidth="1"/>
    <col min="1802" max="1802" width="3.33203125" style="138" customWidth="1"/>
    <col min="1803" max="1803" width="4.33203125" style="138" customWidth="1"/>
    <col min="1804" max="1804" width="5.77734375" style="138" customWidth="1"/>
    <col min="1805" max="1805" width="3.77734375" style="138" customWidth="1"/>
    <col min="1806" max="1806" width="5.6640625" style="138" customWidth="1"/>
    <col min="1807" max="1807" width="3.77734375" style="138" customWidth="1"/>
    <col min="1808" max="1808" width="5.6640625" style="138" customWidth="1"/>
    <col min="1809" max="1809" width="3.77734375" style="138" customWidth="1"/>
    <col min="1810" max="1810" width="5.6640625" style="138" customWidth="1"/>
    <col min="1811" max="1811" width="3.77734375" style="138" customWidth="1"/>
    <col min="1812" max="1812" width="5.6640625" style="138" customWidth="1"/>
    <col min="1813" max="1813" width="4.33203125" style="138" customWidth="1"/>
    <col min="1814" max="1814" width="5.77734375" style="138" customWidth="1"/>
    <col min="1815" max="1815" width="3.77734375" style="138" customWidth="1"/>
    <col min="1816" max="1816" width="5.77734375" style="138" customWidth="1"/>
    <col min="1817" max="2048" width="11.44140625" style="138"/>
    <col min="2049" max="2054" width="5.77734375" style="138" customWidth="1"/>
    <col min="2055" max="2055" width="2.77734375" style="138" customWidth="1"/>
    <col min="2056" max="2056" width="1.77734375" style="138" customWidth="1"/>
    <col min="2057" max="2057" width="3.77734375" style="138" customWidth="1"/>
    <col min="2058" max="2058" width="3.33203125" style="138" customWidth="1"/>
    <col min="2059" max="2059" width="4.33203125" style="138" customWidth="1"/>
    <col min="2060" max="2060" width="5.77734375" style="138" customWidth="1"/>
    <col min="2061" max="2061" width="3.77734375" style="138" customWidth="1"/>
    <col min="2062" max="2062" width="5.6640625" style="138" customWidth="1"/>
    <col min="2063" max="2063" width="3.77734375" style="138" customWidth="1"/>
    <col min="2064" max="2064" width="5.6640625" style="138" customWidth="1"/>
    <col min="2065" max="2065" width="3.77734375" style="138" customWidth="1"/>
    <col min="2066" max="2066" width="5.6640625" style="138" customWidth="1"/>
    <col min="2067" max="2067" width="3.77734375" style="138" customWidth="1"/>
    <col min="2068" max="2068" width="5.6640625" style="138" customWidth="1"/>
    <col min="2069" max="2069" width="4.33203125" style="138" customWidth="1"/>
    <col min="2070" max="2070" width="5.77734375" style="138" customWidth="1"/>
    <col min="2071" max="2071" width="3.77734375" style="138" customWidth="1"/>
    <col min="2072" max="2072" width="5.77734375" style="138" customWidth="1"/>
    <col min="2073" max="2304" width="11.44140625" style="138"/>
    <col min="2305" max="2310" width="5.77734375" style="138" customWidth="1"/>
    <col min="2311" max="2311" width="2.77734375" style="138" customWidth="1"/>
    <col min="2312" max="2312" width="1.77734375" style="138" customWidth="1"/>
    <col min="2313" max="2313" width="3.77734375" style="138" customWidth="1"/>
    <col min="2314" max="2314" width="3.33203125" style="138" customWidth="1"/>
    <col min="2315" max="2315" width="4.33203125" style="138" customWidth="1"/>
    <col min="2316" max="2316" width="5.77734375" style="138" customWidth="1"/>
    <col min="2317" max="2317" width="3.77734375" style="138" customWidth="1"/>
    <col min="2318" max="2318" width="5.6640625" style="138" customWidth="1"/>
    <col min="2319" max="2319" width="3.77734375" style="138" customWidth="1"/>
    <col min="2320" max="2320" width="5.6640625" style="138" customWidth="1"/>
    <col min="2321" max="2321" width="3.77734375" style="138" customWidth="1"/>
    <col min="2322" max="2322" width="5.6640625" style="138" customWidth="1"/>
    <col min="2323" max="2323" width="3.77734375" style="138" customWidth="1"/>
    <col min="2324" max="2324" width="5.6640625" style="138" customWidth="1"/>
    <col min="2325" max="2325" width="4.33203125" style="138" customWidth="1"/>
    <col min="2326" max="2326" width="5.77734375" style="138" customWidth="1"/>
    <col min="2327" max="2327" width="3.77734375" style="138" customWidth="1"/>
    <col min="2328" max="2328" width="5.77734375" style="138" customWidth="1"/>
    <col min="2329" max="2560" width="11.44140625" style="138"/>
    <col min="2561" max="2566" width="5.77734375" style="138" customWidth="1"/>
    <col min="2567" max="2567" width="2.77734375" style="138" customWidth="1"/>
    <col min="2568" max="2568" width="1.77734375" style="138" customWidth="1"/>
    <col min="2569" max="2569" width="3.77734375" style="138" customWidth="1"/>
    <col min="2570" max="2570" width="3.33203125" style="138" customWidth="1"/>
    <col min="2571" max="2571" width="4.33203125" style="138" customWidth="1"/>
    <col min="2572" max="2572" width="5.77734375" style="138" customWidth="1"/>
    <col min="2573" max="2573" width="3.77734375" style="138" customWidth="1"/>
    <col min="2574" max="2574" width="5.6640625" style="138" customWidth="1"/>
    <col min="2575" max="2575" width="3.77734375" style="138" customWidth="1"/>
    <col min="2576" max="2576" width="5.6640625" style="138" customWidth="1"/>
    <col min="2577" max="2577" width="3.77734375" style="138" customWidth="1"/>
    <col min="2578" max="2578" width="5.6640625" style="138" customWidth="1"/>
    <col min="2579" max="2579" width="3.77734375" style="138" customWidth="1"/>
    <col min="2580" max="2580" width="5.6640625" style="138" customWidth="1"/>
    <col min="2581" max="2581" width="4.33203125" style="138" customWidth="1"/>
    <col min="2582" max="2582" width="5.77734375" style="138" customWidth="1"/>
    <col min="2583" max="2583" width="3.77734375" style="138" customWidth="1"/>
    <col min="2584" max="2584" width="5.77734375" style="138" customWidth="1"/>
    <col min="2585" max="2816" width="11.44140625" style="138"/>
    <col min="2817" max="2822" width="5.77734375" style="138" customWidth="1"/>
    <col min="2823" max="2823" width="2.77734375" style="138" customWidth="1"/>
    <col min="2824" max="2824" width="1.77734375" style="138" customWidth="1"/>
    <col min="2825" max="2825" width="3.77734375" style="138" customWidth="1"/>
    <col min="2826" max="2826" width="3.33203125" style="138" customWidth="1"/>
    <col min="2827" max="2827" width="4.33203125" style="138" customWidth="1"/>
    <col min="2828" max="2828" width="5.77734375" style="138" customWidth="1"/>
    <col min="2829" max="2829" width="3.77734375" style="138" customWidth="1"/>
    <col min="2830" max="2830" width="5.6640625" style="138" customWidth="1"/>
    <col min="2831" max="2831" width="3.77734375" style="138" customWidth="1"/>
    <col min="2832" max="2832" width="5.6640625" style="138" customWidth="1"/>
    <col min="2833" max="2833" width="3.77734375" style="138" customWidth="1"/>
    <col min="2834" max="2834" width="5.6640625" style="138" customWidth="1"/>
    <col min="2835" max="2835" width="3.77734375" style="138" customWidth="1"/>
    <col min="2836" max="2836" width="5.6640625" style="138" customWidth="1"/>
    <col min="2837" max="2837" width="4.33203125" style="138" customWidth="1"/>
    <col min="2838" max="2838" width="5.77734375" style="138" customWidth="1"/>
    <col min="2839" max="2839" width="3.77734375" style="138" customWidth="1"/>
    <col min="2840" max="2840" width="5.77734375" style="138" customWidth="1"/>
    <col min="2841" max="3072" width="11.44140625" style="138"/>
    <col min="3073" max="3078" width="5.77734375" style="138" customWidth="1"/>
    <col min="3079" max="3079" width="2.77734375" style="138" customWidth="1"/>
    <col min="3080" max="3080" width="1.77734375" style="138" customWidth="1"/>
    <col min="3081" max="3081" width="3.77734375" style="138" customWidth="1"/>
    <col min="3082" max="3082" width="3.33203125" style="138" customWidth="1"/>
    <col min="3083" max="3083" width="4.33203125" style="138" customWidth="1"/>
    <col min="3084" max="3084" width="5.77734375" style="138" customWidth="1"/>
    <col min="3085" max="3085" width="3.77734375" style="138" customWidth="1"/>
    <col min="3086" max="3086" width="5.6640625" style="138" customWidth="1"/>
    <col min="3087" max="3087" width="3.77734375" style="138" customWidth="1"/>
    <col min="3088" max="3088" width="5.6640625" style="138" customWidth="1"/>
    <col min="3089" max="3089" width="3.77734375" style="138" customWidth="1"/>
    <col min="3090" max="3090" width="5.6640625" style="138" customWidth="1"/>
    <col min="3091" max="3091" width="3.77734375" style="138" customWidth="1"/>
    <col min="3092" max="3092" width="5.6640625" style="138" customWidth="1"/>
    <col min="3093" max="3093" width="4.33203125" style="138" customWidth="1"/>
    <col min="3094" max="3094" width="5.77734375" style="138" customWidth="1"/>
    <col min="3095" max="3095" width="3.77734375" style="138" customWidth="1"/>
    <col min="3096" max="3096" width="5.77734375" style="138" customWidth="1"/>
    <col min="3097" max="3328" width="11.44140625" style="138"/>
    <col min="3329" max="3334" width="5.77734375" style="138" customWidth="1"/>
    <col min="3335" max="3335" width="2.77734375" style="138" customWidth="1"/>
    <col min="3336" max="3336" width="1.77734375" style="138" customWidth="1"/>
    <col min="3337" max="3337" width="3.77734375" style="138" customWidth="1"/>
    <col min="3338" max="3338" width="3.33203125" style="138" customWidth="1"/>
    <col min="3339" max="3339" width="4.33203125" style="138" customWidth="1"/>
    <col min="3340" max="3340" width="5.77734375" style="138" customWidth="1"/>
    <col min="3341" max="3341" width="3.77734375" style="138" customWidth="1"/>
    <col min="3342" max="3342" width="5.6640625" style="138" customWidth="1"/>
    <col min="3343" max="3343" width="3.77734375" style="138" customWidth="1"/>
    <col min="3344" max="3344" width="5.6640625" style="138" customWidth="1"/>
    <col min="3345" max="3345" width="3.77734375" style="138" customWidth="1"/>
    <col min="3346" max="3346" width="5.6640625" style="138" customWidth="1"/>
    <col min="3347" max="3347" width="3.77734375" style="138" customWidth="1"/>
    <col min="3348" max="3348" width="5.6640625" style="138" customWidth="1"/>
    <col min="3349" max="3349" width="4.33203125" style="138" customWidth="1"/>
    <col min="3350" max="3350" width="5.77734375" style="138" customWidth="1"/>
    <col min="3351" max="3351" width="3.77734375" style="138" customWidth="1"/>
    <col min="3352" max="3352" width="5.77734375" style="138" customWidth="1"/>
    <col min="3353" max="3584" width="11.44140625" style="138"/>
    <col min="3585" max="3590" width="5.77734375" style="138" customWidth="1"/>
    <col min="3591" max="3591" width="2.77734375" style="138" customWidth="1"/>
    <col min="3592" max="3592" width="1.77734375" style="138" customWidth="1"/>
    <col min="3593" max="3593" width="3.77734375" style="138" customWidth="1"/>
    <col min="3594" max="3594" width="3.33203125" style="138" customWidth="1"/>
    <col min="3595" max="3595" width="4.33203125" style="138" customWidth="1"/>
    <col min="3596" max="3596" width="5.77734375" style="138" customWidth="1"/>
    <col min="3597" max="3597" width="3.77734375" style="138" customWidth="1"/>
    <col min="3598" max="3598" width="5.6640625" style="138" customWidth="1"/>
    <col min="3599" max="3599" width="3.77734375" style="138" customWidth="1"/>
    <col min="3600" max="3600" width="5.6640625" style="138" customWidth="1"/>
    <col min="3601" max="3601" width="3.77734375" style="138" customWidth="1"/>
    <col min="3602" max="3602" width="5.6640625" style="138" customWidth="1"/>
    <col min="3603" max="3603" width="3.77734375" style="138" customWidth="1"/>
    <col min="3604" max="3604" width="5.6640625" style="138" customWidth="1"/>
    <col min="3605" max="3605" width="4.33203125" style="138" customWidth="1"/>
    <col min="3606" max="3606" width="5.77734375" style="138" customWidth="1"/>
    <col min="3607" max="3607" width="3.77734375" style="138" customWidth="1"/>
    <col min="3608" max="3608" width="5.77734375" style="138" customWidth="1"/>
    <col min="3609" max="3840" width="11.44140625" style="138"/>
    <col min="3841" max="3846" width="5.77734375" style="138" customWidth="1"/>
    <col min="3847" max="3847" width="2.77734375" style="138" customWidth="1"/>
    <col min="3848" max="3848" width="1.77734375" style="138" customWidth="1"/>
    <col min="3849" max="3849" width="3.77734375" style="138" customWidth="1"/>
    <col min="3850" max="3850" width="3.33203125" style="138" customWidth="1"/>
    <col min="3851" max="3851" width="4.33203125" style="138" customWidth="1"/>
    <col min="3852" max="3852" width="5.77734375" style="138" customWidth="1"/>
    <col min="3853" max="3853" width="3.77734375" style="138" customWidth="1"/>
    <col min="3854" max="3854" width="5.6640625" style="138" customWidth="1"/>
    <col min="3855" max="3855" width="3.77734375" style="138" customWidth="1"/>
    <col min="3856" max="3856" width="5.6640625" style="138" customWidth="1"/>
    <col min="3857" max="3857" width="3.77734375" style="138" customWidth="1"/>
    <col min="3858" max="3858" width="5.6640625" style="138" customWidth="1"/>
    <col min="3859" max="3859" width="3.77734375" style="138" customWidth="1"/>
    <col min="3860" max="3860" width="5.6640625" style="138" customWidth="1"/>
    <col min="3861" max="3861" width="4.33203125" style="138" customWidth="1"/>
    <col min="3862" max="3862" width="5.77734375" style="138" customWidth="1"/>
    <col min="3863" max="3863" width="3.77734375" style="138" customWidth="1"/>
    <col min="3864" max="3864" width="5.77734375" style="138" customWidth="1"/>
    <col min="3865" max="4096" width="11.44140625" style="138"/>
    <col min="4097" max="4102" width="5.77734375" style="138" customWidth="1"/>
    <col min="4103" max="4103" width="2.77734375" style="138" customWidth="1"/>
    <col min="4104" max="4104" width="1.77734375" style="138" customWidth="1"/>
    <col min="4105" max="4105" width="3.77734375" style="138" customWidth="1"/>
    <col min="4106" max="4106" width="3.33203125" style="138" customWidth="1"/>
    <col min="4107" max="4107" width="4.33203125" style="138" customWidth="1"/>
    <col min="4108" max="4108" width="5.77734375" style="138" customWidth="1"/>
    <col min="4109" max="4109" width="3.77734375" style="138" customWidth="1"/>
    <col min="4110" max="4110" width="5.6640625" style="138" customWidth="1"/>
    <col min="4111" max="4111" width="3.77734375" style="138" customWidth="1"/>
    <col min="4112" max="4112" width="5.6640625" style="138" customWidth="1"/>
    <col min="4113" max="4113" width="3.77734375" style="138" customWidth="1"/>
    <col min="4114" max="4114" width="5.6640625" style="138" customWidth="1"/>
    <col min="4115" max="4115" width="3.77734375" style="138" customWidth="1"/>
    <col min="4116" max="4116" width="5.6640625" style="138" customWidth="1"/>
    <col min="4117" max="4117" width="4.33203125" style="138" customWidth="1"/>
    <col min="4118" max="4118" width="5.77734375" style="138" customWidth="1"/>
    <col min="4119" max="4119" width="3.77734375" style="138" customWidth="1"/>
    <col min="4120" max="4120" width="5.77734375" style="138" customWidth="1"/>
    <col min="4121" max="4352" width="11.44140625" style="138"/>
    <col min="4353" max="4358" width="5.77734375" style="138" customWidth="1"/>
    <col min="4359" max="4359" width="2.77734375" style="138" customWidth="1"/>
    <col min="4360" max="4360" width="1.77734375" style="138" customWidth="1"/>
    <col min="4361" max="4361" width="3.77734375" style="138" customWidth="1"/>
    <col min="4362" max="4362" width="3.33203125" style="138" customWidth="1"/>
    <col min="4363" max="4363" width="4.33203125" style="138" customWidth="1"/>
    <col min="4364" max="4364" width="5.77734375" style="138" customWidth="1"/>
    <col min="4365" max="4365" width="3.77734375" style="138" customWidth="1"/>
    <col min="4366" max="4366" width="5.6640625" style="138" customWidth="1"/>
    <col min="4367" max="4367" width="3.77734375" style="138" customWidth="1"/>
    <col min="4368" max="4368" width="5.6640625" style="138" customWidth="1"/>
    <col min="4369" max="4369" width="3.77734375" style="138" customWidth="1"/>
    <col min="4370" max="4370" width="5.6640625" style="138" customWidth="1"/>
    <col min="4371" max="4371" width="3.77734375" style="138" customWidth="1"/>
    <col min="4372" max="4372" width="5.6640625" style="138" customWidth="1"/>
    <col min="4373" max="4373" width="4.33203125" style="138" customWidth="1"/>
    <col min="4374" max="4374" width="5.77734375" style="138" customWidth="1"/>
    <col min="4375" max="4375" width="3.77734375" style="138" customWidth="1"/>
    <col min="4376" max="4376" width="5.77734375" style="138" customWidth="1"/>
    <col min="4377" max="4608" width="11.44140625" style="138"/>
    <col min="4609" max="4614" width="5.77734375" style="138" customWidth="1"/>
    <col min="4615" max="4615" width="2.77734375" style="138" customWidth="1"/>
    <col min="4616" max="4616" width="1.77734375" style="138" customWidth="1"/>
    <col min="4617" max="4617" width="3.77734375" style="138" customWidth="1"/>
    <col min="4618" max="4618" width="3.33203125" style="138" customWidth="1"/>
    <col min="4619" max="4619" width="4.33203125" style="138" customWidth="1"/>
    <col min="4620" max="4620" width="5.77734375" style="138" customWidth="1"/>
    <col min="4621" max="4621" width="3.77734375" style="138" customWidth="1"/>
    <col min="4622" max="4622" width="5.6640625" style="138" customWidth="1"/>
    <col min="4623" max="4623" width="3.77734375" style="138" customWidth="1"/>
    <col min="4624" max="4624" width="5.6640625" style="138" customWidth="1"/>
    <col min="4625" max="4625" width="3.77734375" style="138" customWidth="1"/>
    <col min="4626" max="4626" width="5.6640625" style="138" customWidth="1"/>
    <col min="4627" max="4627" width="3.77734375" style="138" customWidth="1"/>
    <col min="4628" max="4628" width="5.6640625" style="138" customWidth="1"/>
    <col min="4629" max="4629" width="4.33203125" style="138" customWidth="1"/>
    <col min="4630" max="4630" width="5.77734375" style="138" customWidth="1"/>
    <col min="4631" max="4631" width="3.77734375" style="138" customWidth="1"/>
    <col min="4632" max="4632" width="5.77734375" style="138" customWidth="1"/>
    <col min="4633" max="4864" width="11.44140625" style="138"/>
    <col min="4865" max="4870" width="5.77734375" style="138" customWidth="1"/>
    <col min="4871" max="4871" width="2.77734375" style="138" customWidth="1"/>
    <col min="4872" max="4872" width="1.77734375" style="138" customWidth="1"/>
    <col min="4873" max="4873" width="3.77734375" style="138" customWidth="1"/>
    <col min="4874" max="4874" width="3.33203125" style="138" customWidth="1"/>
    <col min="4875" max="4875" width="4.33203125" style="138" customWidth="1"/>
    <col min="4876" max="4876" width="5.77734375" style="138" customWidth="1"/>
    <col min="4877" max="4877" width="3.77734375" style="138" customWidth="1"/>
    <col min="4878" max="4878" width="5.6640625" style="138" customWidth="1"/>
    <col min="4879" max="4879" width="3.77734375" style="138" customWidth="1"/>
    <col min="4880" max="4880" width="5.6640625" style="138" customWidth="1"/>
    <col min="4881" max="4881" width="3.77734375" style="138" customWidth="1"/>
    <col min="4882" max="4882" width="5.6640625" style="138" customWidth="1"/>
    <col min="4883" max="4883" width="3.77734375" style="138" customWidth="1"/>
    <col min="4884" max="4884" width="5.6640625" style="138" customWidth="1"/>
    <col min="4885" max="4885" width="4.33203125" style="138" customWidth="1"/>
    <col min="4886" max="4886" width="5.77734375" style="138" customWidth="1"/>
    <col min="4887" max="4887" width="3.77734375" style="138" customWidth="1"/>
    <col min="4888" max="4888" width="5.77734375" style="138" customWidth="1"/>
    <col min="4889" max="5120" width="11.44140625" style="138"/>
    <col min="5121" max="5126" width="5.77734375" style="138" customWidth="1"/>
    <col min="5127" max="5127" width="2.77734375" style="138" customWidth="1"/>
    <col min="5128" max="5128" width="1.77734375" style="138" customWidth="1"/>
    <col min="5129" max="5129" width="3.77734375" style="138" customWidth="1"/>
    <col min="5130" max="5130" width="3.33203125" style="138" customWidth="1"/>
    <col min="5131" max="5131" width="4.33203125" style="138" customWidth="1"/>
    <col min="5132" max="5132" width="5.77734375" style="138" customWidth="1"/>
    <col min="5133" max="5133" width="3.77734375" style="138" customWidth="1"/>
    <col min="5134" max="5134" width="5.6640625" style="138" customWidth="1"/>
    <col min="5135" max="5135" width="3.77734375" style="138" customWidth="1"/>
    <col min="5136" max="5136" width="5.6640625" style="138" customWidth="1"/>
    <col min="5137" max="5137" width="3.77734375" style="138" customWidth="1"/>
    <col min="5138" max="5138" width="5.6640625" style="138" customWidth="1"/>
    <col min="5139" max="5139" width="3.77734375" style="138" customWidth="1"/>
    <col min="5140" max="5140" width="5.6640625" style="138" customWidth="1"/>
    <col min="5141" max="5141" width="4.33203125" style="138" customWidth="1"/>
    <col min="5142" max="5142" width="5.77734375" style="138" customWidth="1"/>
    <col min="5143" max="5143" width="3.77734375" style="138" customWidth="1"/>
    <col min="5144" max="5144" width="5.77734375" style="138" customWidth="1"/>
    <col min="5145" max="5376" width="11.44140625" style="138"/>
    <col min="5377" max="5382" width="5.77734375" style="138" customWidth="1"/>
    <col min="5383" max="5383" width="2.77734375" style="138" customWidth="1"/>
    <col min="5384" max="5384" width="1.77734375" style="138" customWidth="1"/>
    <col min="5385" max="5385" width="3.77734375" style="138" customWidth="1"/>
    <col min="5386" max="5386" width="3.33203125" style="138" customWidth="1"/>
    <col min="5387" max="5387" width="4.33203125" style="138" customWidth="1"/>
    <col min="5388" max="5388" width="5.77734375" style="138" customWidth="1"/>
    <col min="5389" max="5389" width="3.77734375" style="138" customWidth="1"/>
    <col min="5390" max="5390" width="5.6640625" style="138" customWidth="1"/>
    <col min="5391" max="5391" width="3.77734375" style="138" customWidth="1"/>
    <col min="5392" max="5392" width="5.6640625" style="138" customWidth="1"/>
    <col min="5393" max="5393" width="3.77734375" style="138" customWidth="1"/>
    <col min="5394" max="5394" width="5.6640625" style="138" customWidth="1"/>
    <col min="5395" max="5395" width="3.77734375" style="138" customWidth="1"/>
    <col min="5396" max="5396" width="5.6640625" style="138" customWidth="1"/>
    <col min="5397" max="5397" width="4.33203125" style="138" customWidth="1"/>
    <col min="5398" max="5398" width="5.77734375" style="138" customWidth="1"/>
    <col min="5399" max="5399" width="3.77734375" style="138" customWidth="1"/>
    <col min="5400" max="5400" width="5.77734375" style="138" customWidth="1"/>
    <col min="5401" max="5632" width="11.44140625" style="138"/>
    <col min="5633" max="5638" width="5.77734375" style="138" customWidth="1"/>
    <col min="5639" max="5639" width="2.77734375" style="138" customWidth="1"/>
    <col min="5640" max="5640" width="1.77734375" style="138" customWidth="1"/>
    <col min="5641" max="5641" width="3.77734375" style="138" customWidth="1"/>
    <col min="5642" max="5642" width="3.33203125" style="138" customWidth="1"/>
    <col min="5643" max="5643" width="4.33203125" style="138" customWidth="1"/>
    <col min="5644" max="5644" width="5.77734375" style="138" customWidth="1"/>
    <col min="5645" max="5645" width="3.77734375" style="138" customWidth="1"/>
    <col min="5646" max="5646" width="5.6640625" style="138" customWidth="1"/>
    <col min="5647" max="5647" width="3.77734375" style="138" customWidth="1"/>
    <col min="5648" max="5648" width="5.6640625" style="138" customWidth="1"/>
    <col min="5649" max="5649" width="3.77734375" style="138" customWidth="1"/>
    <col min="5650" max="5650" width="5.6640625" style="138" customWidth="1"/>
    <col min="5651" max="5651" width="3.77734375" style="138" customWidth="1"/>
    <col min="5652" max="5652" width="5.6640625" style="138" customWidth="1"/>
    <col min="5653" max="5653" width="4.33203125" style="138" customWidth="1"/>
    <col min="5654" max="5654" width="5.77734375" style="138" customWidth="1"/>
    <col min="5655" max="5655" width="3.77734375" style="138" customWidth="1"/>
    <col min="5656" max="5656" width="5.77734375" style="138" customWidth="1"/>
    <col min="5657" max="5888" width="11.44140625" style="138"/>
    <col min="5889" max="5894" width="5.77734375" style="138" customWidth="1"/>
    <col min="5895" max="5895" width="2.77734375" style="138" customWidth="1"/>
    <col min="5896" max="5896" width="1.77734375" style="138" customWidth="1"/>
    <col min="5897" max="5897" width="3.77734375" style="138" customWidth="1"/>
    <col min="5898" max="5898" width="3.33203125" style="138" customWidth="1"/>
    <col min="5899" max="5899" width="4.33203125" style="138" customWidth="1"/>
    <col min="5900" max="5900" width="5.77734375" style="138" customWidth="1"/>
    <col min="5901" max="5901" width="3.77734375" style="138" customWidth="1"/>
    <col min="5902" max="5902" width="5.6640625" style="138" customWidth="1"/>
    <col min="5903" max="5903" width="3.77734375" style="138" customWidth="1"/>
    <col min="5904" max="5904" width="5.6640625" style="138" customWidth="1"/>
    <col min="5905" max="5905" width="3.77734375" style="138" customWidth="1"/>
    <col min="5906" max="5906" width="5.6640625" style="138" customWidth="1"/>
    <col min="5907" max="5907" width="3.77734375" style="138" customWidth="1"/>
    <col min="5908" max="5908" width="5.6640625" style="138" customWidth="1"/>
    <col min="5909" max="5909" width="4.33203125" style="138" customWidth="1"/>
    <col min="5910" max="5910" width="5.77734375" style="138" customWidth="1"/>
    <col min="5911" max="5911" width="3.77734375" style="138" customWidth="1"/>
    <col min="5912" max="5912" width="5.77734375" style="138" customWidth="1"/>
    <col min="5913" max="6144" width="11.44140625" style="138"/>
    <col min="6145" max="6150" width="5.77734375" style="138" customWidth="1"/>
    <col min="6151" max="6151" width="2.77734375" style="138" customWidth="1"/>
    <col min="6152" max="6152" width="1.77734375" style="138" customWidth="1"/>
    <col min="6153" max="6153" width="3.77734375" style="138" customWidth="1"/>
    <col min="6154" max="6154" width="3.33203125" style="138" customWidth="1"/>
    <col min="6155" max="6155" width="4.33203125" style="138" customWidth="1"/>
    <col min="6156" max="6156" width="5.77734375" style="138" customWidth="1"/>
    <col min="6157" max="6157" width="3.77734375" style="138" customWidth="1"/>
    <col min="6158" max="6158" width="5.6640625" style="138" customWidth="1"/>
    <col min="6159" max="6159" width="3.77734375" style="138" customWidth="1"/>
    <col min="6160" max="6160" width="5.6640625" style="138" customWidth="1"/>
    <col min="6161" max="6161" width="3.77734375" style="138" customWidth="1"/>
    <col min="6162" max="6162" width="5.6640625" style="138" customWidth="1"/>
    <col min="6163" max="6163" width="3.77734375" style="138" customWidth="1"/>
    <col min="6164" max="6164" width="5.6640625" style="138" customWidth="1"/>
    <col min="6165" max="6165" width="4.33203125" style="138" customWidth="1"/>
    <col min="6166" max="6166" width="5.77734375" style="138" customWidth="1"/>
    <col min="6167" max="6167" width="3.77734375" style="138" customWidth="1"/>
    <col min="6168" max="6168" width="5.77734375" style="138" customWidth="1"/>
    <col min="6169" max="6400" width="11.44140625" style="138"/>
    <col min="6401" max="6406" width="5.77734375" style="138" customWidth="1"/>
    <col min="6407" max="6407" width="2.77734375" style="138" customWidth="1"/>
    <col min="6408" max="6408" width="1.77734375" style="138" customWidth="1"/>
    <col min="6409" max="6409" width="3.77734375" style="138" customWidth="1"/>
    <col min="6410" max="6410" width="3.33203125" style="138" customWidth="1"/>
    <col min="6411" max="6411" width="4.33203125" style="138" customWidth="1"/>
    <col min="6412" max="6412" width="5.77734375" style="138" customWidth="1"/>
    <col min="6413" max="6413" width="3.77734375" style="138" customWidth="1"/>
    <col min="6414" max="6414" width="5.6640625" style="138" customWidth="1"/>
    <col min="6415" max="6415" width="3.77734375" style="138" customWidth="1"/>
    <col min="6416" max="6416" width="5.6640625" style="138" customWidth="1"/>
    <col min="6417" max="6417" width="3.77734375" style="138" customWidth="1"/>
    <col min="6418" max="6418" width="5.6640625" style="138" customWidth="1"/>
    <col min="6419" max="6419" width="3.77734375" style="138" customWidth="1"/>
    <col min="6420" max="6420" width="5.6640625" style="138" customWidth="1"/>
    <col min="6421" max="6421" width="4.33203125" style="138" customWidth="1"/>
    <col min="6422" max="6422" width="5.77734375" style="138" customWidth="1"/>
    <col min="6423" max="6423" width="3.77734375" style="138" customWidth="1"/>
    <col min="6424" max="6424" width="5.77734375" style="138" customWidth="1"/>
    <col min="6425" max="6656" width="11.44140625" style="138"/>
    <col min="6657" max="6662" width="5.77734375" style="138" customWidth="1"/>
    <col min="6663" max="6663" width="2.77734375" style="138" customWidth="1"/>
    <col min="6664" max="6664" width="1.77734375" style="138" customWidth="1"/>
    <col min="6665" max="6665" width="3.77734375" style="138" customWidth="1"/>
    <col min="6666" max="6666" width="3.33203125" style="138" customWidth="1"/>
    <col min="6667" max="6667" width="4.33203125" style="138" customWidth="1"/>
    <col min="6668" max="6668" width="5.77734375" style="138" customWidth="1"/>
    <col min="6669" max="6669" width="3.77734375" style="138" customWidth="1"/>
    <col min="6670" max="6670" width="5.6640625" style="138" customWidth="1"/>
    <col min="6671" max="6671" width="3.77734375" style="138" customWidth="1"/>
    <col min="6672" max="6672" width="5.6640625" style="138" customWidth="1"/>
    <col min="6673" max="6673" width="3.77734375" style="138" customWidth="1"/>
    <col min="6674" max="6674" width="5.6640625" style="138" customWidth="1"/>
    <col min="6675" max="6675" width="3.77734375" style="138" customWidth="1"/>
    <col min="6676" max="6676" width="5.6640625" style="138" customWidth="1"/>
    <col min="6677" max="6677" width="4.33203125" style="138" customWidth="1"/>
    <col min="6678" max="6678" width="5.77734375" style="138" customWidth="1"/>
    <col min="6679" max="6679" width="3.77734375" style="138" customWidth="1"/>
    <col min="6680" max="6680" width="5.77734375" style="138" customWidth="1"/>
    <col min="6681" max="6912" width="11.44140625" style="138"/>
    <col min="6913" max="6918" width="5.77734375" style="138" customWidth="1"/>
    <col min="6919" max="6919" width="2.77734375" style="138" customWidth="1"/>
    <col min="6920" max="6920" width="1.77734375" style="138" customWidth="1"/>
    <col min="6921" max="6921" width="3.77734375" style="138" customWidth="1"/>
    <col min="6922" max="6922" width="3.33203125" style="138" customWidth="1"/>
    <col min="6923" max="6923" width="4.33203125" style="138" customWidth="1"/>
    <col min="6924" max="6924" width="5.77734375" style="138" customWidth="1"/>
    <col min="6925" max="6925" width="3.77734375" style="138" customWidth="1"/>
    <col min="6926" max="6926" width="5.6640625" style="138" customWidth="1"/>
    <col min="6927" max="6927" width="3.77734375" style="138" customWidth="1"/>
    <col min="6928" max="6928" width="5.6640625" style="138" customWidth="1"/>
    <col min="6929" max="6929" width="3.77734375" style="138" customWidth="1"/>
    <col min="6930" max="6930" width="5.6640625" style="138" customWidth="1"/>
    <col min="6931" max="6931" width="3.77734375" style="138" customWidth="1"/>
    <col min="6932" max="6932" width="5.6640625" style="138" customWidth="1"/>
    <col min="6933" max="6933" width="4.33203125" style="138" customWidth="1"/>
    <col min="6934" max="6934" width="5.77734375" style="138" customWidth="1"/>
    <col min="6935" max="6935" width="3.77734375" style="138" customWidth="1"/>
    <col min="6936" max="6936" width="5.77734375" style="138" customWidth="1"/>
    <col min="6937" max="7168" width="11.44140625" style="138"/>
    <col min="7169" max="7174" width="5.77734375" style="138" customWidth="1"/>
    <col min="7175" max="7175" width="2.77734375" style="138" customWidth="1"/>
    <col min="7176" max="7176" width="1.77734375" style="138" customWidth="1"/>
    <col min="7177" max="7177" width="3.77734375" style="138" customWidth="1"/>
    <col min="7178" max="7178" width="3.33203125" style="138" customWidth="1"/>
    <col min="7179" max="7179" width="4.33203125" style="138" customWidth="1"/>
    <col min="7180" max="7180" width="5.77734375" style="138" customWidth="1"/>
    <col min="7181" max="7181" width="3.77734375" style="138" customWidth="1"/>
    <col min="7182" max="7182" width="5.6640625" style="138" customWidth="1"/>
    <col min="7183" max="7183" width="3.77734375" style="138" customWidth="1"/>
    <col min="7184" max="7184" width="5.6640625" style="138" customWidth="1"/>
    <col min="7185" max="7185" width="3.77734375" style="138" customWidth="1"/>
    <col min="7186" max="7186" width="5.6640625" style="138" customWidth="1"/>
    <col min="7187" max="7187" width="3.77734375" style="138" customWidth="1"/>
    <col min="7188" max="7188" width="5.6640625" style="138" customWidth="1"/>
    <col min="7189" max="7189" width="4.33203125" style="138" customWidth="1"/>
    <col min="7190" max="7190" width="5.77734375" style="138" customWidth="1"/>
    <col min="7191" max="7191" width="3.77734375" style="138" customWidth="1"/>
    <col min="7192" max="7192" width="5.77734375" style="138" customWidth="1"/>
    <col min="7193" max="7424" width="11.44140625" style="138"/>
    <col min="7425" max="7430" width="5.77734375" style="138" customWidth="1"/>
    <col min="7431" max="7431" width="2.77734375" style="138" customWidth="1"/>
    <col min="7432" max="7432" width="1.77734375" style="138" customWidth="1"/>
    <col min="7433" max="7433" width="3.77734375" style="138" customWidth="1"/>
    <col min="7434" max="7434" width="3.33203125" style="138" customWidth="1"/>
    <col min="7435" max="7435" width="4.33203125" style="138" customWidth="1"/>
    <col min="7436" max="7436" width="5.77734375" style="138" customWidth="1"/>
    <col min="7437" max="7437" width="3.77734375" style="138" customWidth="1"/>
    <col min="7438" max="7438" width="5.6640625" style="138" customWidth="1"/>
    <col min="7439" max="7439" width="3.77734375" style="138" customWidth="1"/>
    <col min="7440" max="7440" width="5.6640625" style="138" customWidth="1"/>
    <col min="7441" max="7441" width="3.77734375" style="138" customWidth="1"/>
    <col min="7442" max="7442" width="5.6640625" style="138" customWidth="1"/>
    <col min="7443" max="7443" width="3.77734375" style="138" customWidth="1"/>
    <col min="7444" max="7444" width="5.6640625" style="138" customWidth="1"/>
    <col min="7445" max="7445" width="4.33203125" style="138" customWidth="1"/>
    <col min="7446" max="7446" width="5.77734375" style="138" customWidth="1"/>
    <col min="7447" max="7447" width="3.77734375" style="138" customWidth="1"/>
    <col min="7448" max="7448" width="5.77734375" style="138" customWidth="1"/>
    <col min="7449" max="7680" width="11.44140625" style="138"/>
    <col min="7681" max="7686" width="5.77734375" style="138" customWidth="1"/>
    <col min="7687" max="7687" width="2.77734375" style="138" customWidth="1"/>
    <col min="7688" max="7688" width="1.77734375" style="138" customWidth="1"/>
    <col min="7689" max="7689" width="3.77734375" style="138" customWidth="1"/>
    <col min="7690" max="7690" width="3.33203125" style="138" customWidth="1"/>
    <col min="7691" max="7691" width="4.33203125" style="138" customWidth="1"/>
    <col min="7692" max="7692" width="5.77734375" style="138" customWidth="1"/>
    <col min="7693" max="7693" width="3.77734375" style="138" customWidth="1"/>
    <col min="7694" max="7694" width="5.6640625" style="138" customWidth="1"/>
    <col min="7695" max="7695" width="3.77734375" style="138" customWidth="1"/>
    <col min="7696" max="7696" width="5.6640625" style="138" customWidth="1"/>
    <col min="7697" max="7697" width="3.77734375" style="138" customWidth="1"/>
    <col min="7698" max="7698" width="5.6640625" style="138" customWidth="1"/>
    <col min="7699" max="7699" width="3.77734375" style="138" customWidth="1"/>
    <col min="7700" max="7700" width="5.6640625" style="138" customWidth="1"/>
    <col min="7701" max="7701" width="4.33203125" style="138" customWidth="1"/>
    <col min="7702" max="7702" width="5.77734375" style="138" customWidth="1"/>
    <col min="7703" max="7703" width="3.77734375" style="138" customWidth="1"/>
    <col min="7704" max="7704" width="5.77734375" style="138" customWidth="1"/>
    <col min="7705" max="7936" width="11.44140625" style="138"/>
    <col min="7937" max="7942" width="5.77734375" style="138" customWidth="1"/>
    <col min="7943" max="7943" width="2.77734375" style="138" customWidth="1"/>
    <col min="7944" max="7944" width="1.77734375" style="138" customWidth="1"/>
    <col min="7945" max="7945" width="3.77734375" style="138" customWidth="1"/>
    <col min="7946" max="7946" width="3.33203125" style="138" customWidth="1"/>
    <col min="7947" max="7947" width="4.33203125" style="138" customWidth="1"/>
    <col min="7948" max="7948" width="5.77734375" style="138" customWidth="1"/>
    <col min="7949" max="7949" width="3.77734375" style="138" customWidth="1"/>
    <col min="7950" max="7950" width="5.6640625" style="138" customWidth="1"/>
    <col min="7951" max="7951" width="3.77734375" style="138" customWidth="1"/>
    <col min="7952" max="7952" width="5.6640625" style="138" customWidth="1"/>
    <col min="7953" max="7953" width="3.77734375" style="138" customWidth="1"/>
    <col min="7954" max="7954" width="5.6640625" style="138" customWidth="1"/>
    <col min="7955" max="7955" width="3.77734375" style="138" customWidth="1"/>
    <col min="7956" max="7956" width="5.6640625" style="138" customWidth="1"/>
    <col min="7957" max="7957" width="4.33203125" style="138" customWidth="1"/>
    <col min="7958" max="7958" width="5.77734375" style="138" customWidth="1"/>
    <col min="7959" max="7959" width="3.77734375" style="138" customWidth="1"/>
    <col min="7960" max="7960" width="5.77734375" style="138" customWidth="1"/>
    <col min="7961" max="8192" width="11.44140625" style="138"/>
    <col min="8193" max="8198" width="5.77734375" style="138" customWidth="1"/>
    <col min="8199" max="8199" width="2.77734375" style="138" customWidth="1"/>
    <col min="8200" max="8200" width="1.77734375" style="138" customWidth="1"/>
    <col min="8201" max="8201" width="3.77734375" style="138" customWidth="1"/>
    <col min="8202" max="8202" width="3.33203125" style="138" customWidth="1"/>
    <col min="8203" max="8203" width="4.33203125" style="138" customWidth="1"/>
    <col min="8204" max="8204" width="5.77734375" style="138" customWidth="1"/>
    <col min="8205" max="8205" width="3.77734375" style="138" customWidth="1"/>
    <col min="8206" max="8206" width="5.6640625" style="138" customWidth="1"/>
    <col min="8207" max="8207" width="3.77734375" style="138" customWidth="1"/>
    <col min="8208" max="8208" width="5.6640625" style="138" customWidth="1"/>
    <col min="8209" max="8209" width="3.77734375" style="138" customWidth="1"/>
    <col min="8210" max="8210" width="5.6640625" style="138" customWidth="1"/>
    <col min="8211" max="8211" width="3.77734375" style="138" customWidth="1"/>
    <col min="8212" max="8212" width="5.6640625" style="138" customWidth="1"/>
    <col min="8213" max="8213" width="4.33203125" style="138" customWidth="1"/>
    <col min="8214" max="8214" width="5.77734375" style="138" customWidth="1"/>
    <col min="8215" max="8215" width="3.77734375" style="138" customWidth="1"/>
    <col min="8216" max="8216" width="5.77734375" style="138" customWidth="1"/>
    <col min="8217" max="8448" width="11.44140625" style="138"/>
    <col min="8449" max="8454" width="5.77734375" style="138" customWidth="1"/>
    <col min="8455" max="8455" width="2.77734375" style="138" customWidth="1"/>
    <col min="8456" max="8456" width="1.77734375" style="138" customWidth="1"/>
    <col min="8457" max="8457" width="3.77734375" style="138" customWidth="1"/>
    <col min="8458" max="8458" width="3.33203125" style="138" customWidth="1"/>
    <col min="8459" max="8459" width="4.33203125" style="138" customWidth="1"/>
    <col min="8460" max="8460" width="5.77734375" style="138" customWidth="1"/>
    <col min="8461" max="8461" width="3.77734375" style="138" customWidth="1"/>
    <col min="8462" max="8462" width="5.6640625" style="138" customWidth="1"/>
    <col min="8463" max="8463" width="3.77734375" style="138" customWidth="1"/>
    <col min="8464" max="8464" width="5.6640625" style="138" customWidth="1"/>
    <col min="8465" max="8465" width="3.77734375" style="138" customWidth="1"/>
    <col min="8466" max="8466" width="5.6640625" style="138" customWidth="1"/>
    <col min="8467" max="8467" width="3.77734375" style="138" customWidth="1"/>
    <col min="8468" max="8468" width="5.6640625" style="138" customWidth="1"/>
    <col min="8469" max="8469" width="4.33203125" style="138" customWidth="1"/>
    <col min="8470" max="8470" width="5.77734375" style="138" customWidth="1"/>
    <col min="8471" max="8471" width="3.77734375" style="138" customWidth="1"/>
    <col min="8472" max="8472" width="5.77734375" style="138" customWidth="1"/>
    <col min="8473" max="8704" width="11.44140625" style="138"/>
    <col min="8705" max="8710" width="5.77734375" style="138" customWidth="1"/>
    <col min="8711" max="8711" width="2.77734375" style="138" customWidth="1"/>
    <col min="8712" max="8712" width="1.77734375" style="138" customWidth="1"/>
    <col min="8713" max="8713" width="3.77734375" style="138" customWidth="1"/>
    <col min="8714" max="8714" width="3.33203125" style="138" customWidth="1"/>
    <col min="8715" max="8715" width="4.33203125" style="138" customWidth="1"/>
    <col min="8716" max="8716" width="5.77734375" style="138" customWidth="1"/>
    <col min="8717" max="8717" width="3.77734375" style="138" customWidth="1"/>
    <col min="8718" max="8718" width="5.6640625" style="138" customWidth="1"/>
    <col min="8719" max="8719" width="3.77734375" style="138" customWidth="1"/>
    <col min="8720" max="8720" width="5.6640625" style="138" customWidth="1"/>
    <col min="8721" max="8721" width="3.77734375" style="138" customWidth="1"/>
    <col min="8722" max="8722" width="5.6640625" style="138" customWidth="1"/>
    <col min="8723" max="8723" width="3.77734375" style="138" customWidth="1"/>
    <col min="8724" max="8724" width="5.6640625" style="138" customWidth="1"/>
    <col min="8725" max="8725" width="4.33203125" style="138" customWidth="1"/>
    <col min="8726" max="8726" width="5.77734375" style="138" customWidth="1"/>
    <col min="8727" max="8727" width="3.77734375" style="138" customWidth="1"/>
    <col min="8728" max="8728" width="5.77734375" style="138" customWidth="1"/>
    <col min="8729" max="8960" width="11.44140625" style="138"/>
    <col min="8961" max="8966" width="5.77734375" style="138" customWidth="1"/>
    <col min="8967" max="8967" width="2.77734375" style="138" customWidth="1"/>
    <col min="8968" max="8968" width="1.77734375" style="138" customWidth="1"/>
    <col min="8969" max="8969" width="3.77734375" style="138" customWidth="1"/>
    <col min="8970" max="8970" width="3.33203125" style="138" customWidth="1"/>
    <col min="8971" max="8971" width="4.33203125" style="138" customWidth="1"/>
    <col min="8972" max="8972" width="5.77734375" style="138" customWidth="1"/>
    <col min="8973" max="8973" width="3.77734375" style="138" customWidth="1"/>
    <col min="8974" max="8974" width="5.6640625" style="138" customWidth="1"/>
    <col min="8975" max="8975" width="3.77734375" style="138" customWidth="1"/>
    <col min="8976" max="8976" width="5.6640625" style="138" customWidth="1"/>
    <col min="8977" max="8977" width="3.77734375" style="138" customWidth="1"/>
    <col min="8978" max="8978" width="5.6640625" style="138" customWidth="1"/>
    <col min="8979" max="8979" width="3.77734375" style="138" customWidth="1"/>
    <col min="8980" max="8980" width="5.6640625" style="138" customWidth="1"/>
    <col min="8981" max="8981" width="4.33203125" style="138" customWidth="1"/>
    <col min="8982" max="8982" width="5.77734375" style="138" customWidth="1"/>
    <col min="8983" max="8983" width="3.77734375" style="138" customWidth="1"/>
    <col min="8984" max="8984" width="5.77734375" style="138" customWidth="1"/>
    <col min="8985" max="9216" width="11.44140625" style="138"/>
    <col min="9217" max="9222" width="5.77734375" style="138" customWidth="1"/>
    <col min="9223" max="9223" width="2.77734375" style="138" customWidth="1"/>
    <col min="9224" max="9224" width="1.77734375" style="138" customWidth="1"/>
    <col min="9225" max="9225" width="3.77734375" style="138" customWidth="1"/>
    <col min="9226" max="9226" width="3.33203125" style="138" customWidth="1"/>
    <col min="9227" max="9227" width="4.33203125" style="138" customWidth="1"/>
    <col min="9228" max="9228" width="5.77734375" style="138" customWidth="1"/>
    <col min="9229" max="9229" width="3.77734375" style="138" customWidth="1"/>
    <col min="9230" max="9230" width="5.6640625" style="138" customWidth="1"/>
    <col min="9231" max="9231" width="3.77734375" style="138" customWidth="1"/>
    <col min="9232" max="9232" width="5.6640625" style="138" customWidth="1"/>
    <col min="9233" max="9233" width="3.77734375" style="138" customWidth="1"/>
    <col min="9234" max="9234" width="5.6640625" style="138" customWidth="1"/>
    <col min="9235" max="9235" width="3.77734375" style="138" customWidth="1"/>
    <col min="9236" max="9236" width="5.6640625" style="138" customWidth="1"/>
    <col min="9237" max="9237" width="4.33203125" style="138" customWidth="1"/>
    <col min="9238" max="9238" width="5.77734375" style="138" customWidth="1"/>
    <col min="9239" max="9239" width="3.77734375" style="138" customWidth="1"/>
    <col min="9240" max="9240" width="5.77734375" style="138" customWidth="1"/>
    <col min="9241" max="9472" width="11.44140625" style="138"/>
    <col min="9473" max="9478" width="5.77734375" style="138" customWidth="1"/>
    <col min="9479" max="9479" width="2.77734375" style="138" customWidth="1"/>
    <col min="9480" max="9480" width="1.77734375" style="138" customWidth="1"/>
    <col min="9481" max="9481" width="3.77734375" style="138" customWidth="1"/>
    <col min="9482" max="9482" width="3.33203125" style="138" customWidth="1"/>
    <col min="9483" max="9483" width="4.33203125" style="138" customWidth="1"/>
    <col min="9484" max="9484" width="5.77734375" style="138" customWidth="1"/>
    <col min="9485" max="9485" width="3.77734375" style="138" customWidth="1"/>
    <col min="9486" max="9486" width="5.6640625" style="138" customWidth="1"/>
    <col min="9487" max="9487" width="3.77734375" style="138" customWidth="1"/>
    <col min="9488" max="9488" width="5.6640625" style="138" customWidth="1"/>
    <col min="9489" max="9489" width="3.77734375" style="138" customWidth="1"/>
    <col min="9490" max="9490" width="5.6640625" style="138" customWidth="1"/>
    <col min="9491" max="9491" width="3.77734375" style="138" customWidth="1"/>
    <col min="9492" max="9492" width="5.6640625" style="138" customWidth="1"/>
    <col min="9493" max="9493" width="4.33203125" style="138" customWidth="1"/>
    <col min="9494" max="9494" width="5.77734375" style="138" customWidth="1"/>
    <col min="9495" max="9495" width="3.77734375" style="138" customWidth="1"/>
    <col min="9496" max="9496" width="5.77734375" style="138" customWidth="1"/>
    <col min="9497" max="9728" width="11.44140625" style="138"/>
    <col min="9729" max="9734" width="5.77734375" style="138" customWidth="1"/>
    <col min="9735" max="9735" width="2.77734375" style="138" customWidth="1"/>
    <col min="9736" max="9736" width="1.77734375" style="138" customWidth="1"/>
    <col min="9737" max="9737" width="3.77734375" style="138" customWidth="1"/>
    <col min="9738" max="9738" width="3.33203125" style="138" customWidth="1"/>
    <col min="9739" max="9739" width="4.33203125" style="138" customWidth="1"/>
    <col min="9740" max="9740" width="5.77734375" style="138" customWidth="1"/>
    <col min="9741" max="9741" width="3.77734375" style="138" customWidth="1"/>
    <col min="9742" max="9742" width="5.6640625" style="138" customWidth="1"/>
    <col min="9743" max="9743" width="3.77734375" style="138" customWidth="1"/>
    <col min="9744" max="9744" width="5.6640625" style="138" customWidth="1"/>
    <col min="9745" max="9745" width="3.77734375" style="138" customWidth="1"/>
    <col min="9746" max="9746" width="5.6640625" style="138" customWidth="1"/>
    <col min="9747" max="9747" width="3.77734375" style="138" customWidth="1"/>
    <col min="9748" max="9748" width="5.6640625" style="138" customWidth="1"/>
    <col min="9749" max="9749" width="4.33203125" style="138" customWidth="1"/>
    <col min="9750" max="9750" width="5.77734375" style="138" customWidth="1"/>
    <col min="9751" max="9751" width="3.77734375" style="138" customWidth="1"/>
    <col min="9752" max="9752" width="5.77734375" style="138" customWidth="1"/>
    <col min="9753" max="9984" width="11.44140625" style="138"/>
    <col min="9985" max="9990" width="5.77734375" style="138" customWidth="1"/>
    <col min="9991" max="9991" width="2.77734375" style="138" customWidth="1"/>
    <col min="9992" max="9992" width="1.77734375" style="138" customWidth="1"/>
    <col min="9993" max="9993" width="3.77734375" style="138" customWidth="1"/>
    <col min="9994" max="9994" width="3.33203125" style="138" customWidth="1"/>
    <col min="9995" max="9995" width="4.33203125" style="138" customWidth="1"/>
    <col min="9996" max="9996" width="5.77734375" style="138" customWidth="1"/>
    <col min="9997" max="9997" width="3.77734375" style="138" customWidth="1"/>
    <col min="9998" max="9998" width="5.6640625" style="138" customWidth="1"/>
    <col min="9999" max="9999" width="3.77734375" style="138" customWidth="1"/>
    <col min="10000" max="10000" width="5.6640625" style="138" customWidth="1"/>
    <col min="10001" max="10001" width="3.77734375" style="138" customWidth="1"/>
    <col min="10002" max="10002" width="5.6640625" style="138" customWidth="1"/>
    <col min="10003" max="10003" width="3.77734375" style="138" customWidth="1"/>
    <col min="10004" max="10004" width="5.6640625" style="138" customWidth="1"/>
    <col min="10005" max="10005" width="4.33203125" style="138" customWidth="1"/>
    <col min="10006" max="10006" width="5.77734375" style="138" customWidth="1"/>
    <col min="10007" max="10007" width="3.77734375" style="138" customWidth="1"/>
    <col min="10008" max="10008" width="5.77734375" style="138" customWidth="1"/>
    <col min="10009" max="10240" width="11.44140625" style="138"/>
    <col min="10241" max="10246" width="5.77734375" style="138" customWidth="1"/>
    <col min="10247" max="10247" width="2.77734375" style="138" customWidth="1"/>
    <col min="10248" max="10248" width="1.77734375" style="138" customWidth="1"/>
    <col min="10249" max="10249" width="3.77734375" style="138" customWidth="1"/>
    <col min="10250" max="10250" width="3.33203125" style="138" customWidth="1"/>
    <col min="10251" max="10251" width="4.33203125" style="138" customWidth="1"/>
    <col min="10252" max="10252" width="5.77734375" style="138" customWidth="1"/>
    <col min="10253" max="10253" width="3.77734375" style="138" customWidth="1"/>
    <col min="10254" max="10254" width="5.6640625" style="138" customWidth="1"/>
    <col min="10255" max="10255" width="3.77734375" style="138" customWidth="1"/>
    <col min="10256" max="10256" width="5.6640625" style="138" customWidth="1"/>
    <col min="10257" max="10257" width="3.77734375" style="138" customWidth="1"/>
    <col min="10258" max="10258" width="5.6640625" style="138" customWidth="1"/>
    <col min="10259" max="10259" width="3.77734375" style="138" customWidth="1"/>
    <col min="10260" max="10260" width="5.6640625" style="138" customWidth="1"/>
    <col min="10261" max="10261" width="4.33203125" style="138" customWidth="1"/>
    <col min="10262" max="10262" width="5.77734375" style="138" customWidth="1"/>
    <col min="10263" max="10263" width="3.77734375" style="138" customWidth="1"/>
    <col min="10264" max="10264" width="5.77734375" style="138" customWidth="1"/>
    <col min="10265" max="10496" width="11.44140625" style="138"/>
    <col min="10497" max="10502" width="5.77734375" style="138" customWidth="1"/>
    <col min="10503" max="10503" width="2.77734375" style="138" customWidth="1"/>
    <col min="10504" max="10504" width="1.77734375" style="138" customWidth="1"/>
    <col min="10505" max="10505" width="3.77734375" style="138" customWidth="1"/>
    <col min="10506" max="10506" width="3.33203125" style="138" customWidth="1"/>
    <col min="10507" max="10507" width="4.33203125" style="138" customWidth="1"/>
    <col min="10508" max="10508" width="5.77734375" style="138" customWidth="1"/>
    <col min="10509" max="10509" width="3.77734375" style="138" customWidth="1"/>
    <col min="10510" max="10510" width="5.6640625" style="138" customWidth="1"/>
    <col min="10511" max="10511" width="3.77734375" style="138" customWidth="1"/>
    <col min="10512" max="10512" width="5.6640625" style="138" customWidth="1"/>
    <col min="10513" max="10513" width="3.77734375" style="138" customWidth="1"/>
    <col min="10514" max="10514" width="5.6640625" style="138" customWidth="1"/>
    <col min="10515" max="10515" width="3.77734375" style="138" customWidth="1"/>
    <col min="10516" max="10516" width="5.6640625" style="138" customWidth="1"/>
    <col min="10517" max="10517" width="4.33203125" style="138" customWidth="1"/>
    <col min="10518" max="10518" width="5.77734375" style="138" customWidth="1"/>
    <col min="10519" max="10519" width="3.77734375" style="138" customWidth="1"/>
    <col min="10520" max="10520" width="5.77734375" style="138" customWidth="1"/>
    <col min="10521" max="10752" width="11.44140625" style="138"/>
    <col min="10753" max="10758" width="5.77734375" style="138" customWidth="1"/>
    <col min="10759" max="10759" width="2.77734375" style="138" customWidth="1"/>
    <col min="10760" max="10760" width="1.77734375" style="138" customWidth="1"/>
    <col min="10761" max="10761" width="3.77734375" style="138" customWidth="1"/>
    <col min="10762" max="10762" width="3.33203125" style="138" customWidth="1"/>
    <col min="10763" max="10763" width="4.33203125" style="138" customWidth="1"/>
    <col min="10764" max="10764" width="5.77734375" style="138" customWidth="1"/>
    <col min="10765" max="10765" width="3.77734375" style="138" customWidth="1"/>
    <col min="10766" max="10766" width="5.6640625" style="138" customWidth="1"/>
    <col min="10767" max="10767" width="3.77734375" style="138" customWidth="1"/>
    <col min="10768" max="10768" width="5.6640625" style="138" customWidth="1"/>
    <col min="10769" max="10769" width="3.77734375" style="138" customWidth="1"/>
    <col min="10770" max="10770" width="5.6640625" style="138" customWidth="1"/>
    <col min="10771" max="10771" width="3.77734375" style="138" customWidth="1"/>
    <col min="10772" max="10772" width="5.6640625" style="138" customWidth="1"/>
    <col min="10773" max="10773" width="4.33203125" style="138" customWidth="1"/>
    <col min="10774" max="10774" width="5.77734375" style="138" customWidth="1"/>
    <col min="10775" max="10775" width="3.77734375" style="138" customWidth="1"/>
    <col min="10776" max="10776" width="5.77734375" style="138" customWidth="1"/>
    <col min="10777" max="11008" width="11.44140625" style="138"/>
    <col min="11009" max="11014" width="5.77734375" style="138" customWidth="1"/>
    <col min="11015" max="11015" width="2.77734375" style="138" customWidth="1"/>
    <col min="11016" max="11016" width="1.77734375" style="138" customWidth="1"/>
    <col min="11017" max="11017" width="3.77734375" style="138" customWidth="1"/>
    <col min="11018" max="11018" width="3.33203125" style="138" customWidth="1"/>
    <col min="11019" max="11019" width="4.33203125" style="138" customWidth="1"/>
    <col min="11020" max="11020" width="5.77734375" style="138" customWidth="1"/>
    <col min="11021" max="11021" width="3.77734375" style="138" customWidth="1"/>
    <col min="11022" max="11022" width="5.6640625" style="138" customWidth="1"/>
    <col min="11023" max="11023" width="3.77734375" style="138" customWidth="1"/>
    <col min="11024" max="11024" width="5.6640625" style="138" customWidth="1"/>
    <col min="11025" max="11025" width="3.77734375" style="138" customWidth="1"/>
    <col min="11026" max="11026" width="5.6640625" style="138" customWidth="1"/>
    <col min="11027" max="11027" width="3.77734375" style="138" customWidth="1"/>
    <col min="11028" max="11028" width="5.6640625" style="138" customWidth="1"/>
    <col min="11029" max="11029" width="4.33203125" style="138" customWidth="1"/>
    <col min="11030" max="11030" width="5.77734375" style="138" customWidth="1"/>
    <col min="11031" max="11031" width="3.77734375" style="138" customWidth="1"/>
    <col min="11032" max="11032" width="5.77734375" style="138" customWidth="1"/>
    <col min="11033" max="11264" width="11.44140625" style="138"/>
    <col min="11265" max="11270" width="5.77734375" style="138" customWidth="1"/>
    <col min="11271" max="11271" width="2.77734375" style="138" customWidth="1"/>
    <col min="11272" max="11272" width="1.77734375" style="138" customWidth="1"/>
    <col min="11273" max="11273" width="3.77734375" style="138" customWidth="1"/>
    <col min="11274" max="11274" width="3.33203125" style="138" customWidth="1"/>
    <col min="11275" max="11275" width="4.33203125" style="138" customWidth="1"/>
    <col min="11276" max="11276" width="5.77734375" style="138" customWidth="1"/>
    <col min="11277" max="11277" width="3.77734375" style="138" customWidth="1"/>
    <col min="11278" max="11278" width="5.6640625" style="138" customWidth="1"/>
    <col min="11279" max="11279" width="3.77734375" style="138" customWidth="1"/>
    <col min="11280" max="11280" width="5.6640625" style="138" customWidth="1"/>
    <col min="11281" max="11281" width="3.77734375" style="138" customWidth="1"/>
    <col min="11282" max="11282" width="5.6640625" style="138" customWidth="1"/>
    <col min="11283" max="11283" width="3.77734375" style="138" customWidth="1"/>
    <col min="11284" max="11284" width="5.6640625" style="138" customWidth="1"/>
    <col min="11285" max="11285" width="4.33203125" style="138" customWidth="1"/>
    <col min="11286" max="11286" width="5.77734375" style="138" customWidth="1"/>
    <col min="11287" max="11287" width="3.77734375" style="138" customWidth="1"/>
    <col min="11288" max="11288" width="5.77734375" style="138" customWidth="1"/>
    <col min="11289" max="11520" width="11.44140625" style="138"/>
    <col min="11521" max="11526" width="5.77734375" style="138" customWidth="1"/>
    <col min="11527" max="11527" width="2.77734375" style="138" customWidth="1"/>
    <col min="11528" max="11528" width="1.77734375" style="138" customWidth="1"/>
    <col min="11529" max="11529" width="3.77734375" style="138" customWidth="1"/>
    <col min="11530" max="11530" width="3.33203125" style="138" customWidth="1"/>
    <col min="11531" max="11531" width="4.33203125" style="138" customWidth="1"/>
    <col min="11532" max="11532" width="5.77734375" style="138" customWidth="1"/>
    <col min="11533" max="11533" width="3.77734375" style="138" customWidth="1"/>
    <col min="11534" max="11534" width="5.6640625" style="138" customWidth="1"/>
    <col min="11535" max="11535" width="3.77734375" style="138" customWidth="1"/>
    <col min="11536" max="11536" width="5.6640625" style="138" customWidth="1"/>
    <col min="11537" max="11537" width="3.77734375" style="138" customWidth="1"/>
    <col min="11538" max="11538" width="5.6640625" style="138" customWidth="1"/>
    <col min="11539" max="11539" width="3.77734375" style="138" customWidth="1"/>
    <col min="11540" max="11540" width="5.6640625" style="138" customWidth="1"/>
    <col min="11541" max="11541" width="4.33203125" style="138" customWidth="1"/>
    <col min="11542" max="11542" width="5.77734375" style="138" customWidth="1"/>
    <col min="11543" max="11543" width="3.77734375" style="138" customWidth="1"/>
    <col min="11544" max="11544" width="5.77734375" style="138" customWidth="1"/>
    <col min="11545" max="11776" width="11.44140625" style="138"/>
    <col min="11777" max="11782" width="5.77734375" style="138" customWidth="1"/>
    <col min="11783" max="11783" width="2.77734375" style="138" customWidth="1"/>
    <col min="11784" max="11784" width="1.77734375" style="138" customWidth="1"/>
    <col min="11785" max="11785" width="3.77734375" style="138" customWidth="1"/>
    <col min="11786" max="11786" width="3.33203125" style="138" customWidth="1"/>
    <col min="11787" max="11787" width="4.33203125" style="138" customWidth="1"/>
    <col min="11788" max="11788" width="5.77734375" style="138" customWidth="1"/>
    <col min="11789" max="11789" width="3.77734375" style="138" customWidth="1"/>
    <col min="11790" max="11790" width="5.6640625" style="138" customWidth="1"/>
    <col min="11791" max="11791" width="3.77734375" style="138" customWidth="1"/>
    <col min="11792" max="11792" width="5.6640625" style="138" customWidth="1"/>
    <col min="11793" max="11793" width="3.77734375" style="138" customWidth="1"/>
    <col min="11794" max="11794" width="5.6640625" style="138" customWidth="1"/>
    <col min="11795" max="11795" width="3.77734375" style="138" customWidth="1"/>
    <col min="11796" max="11796" width="5.6640625" style="138" customWidth="1"/>
    <col min="11797" max="11797" width="4.33203125" style="138" customWidth="1"/>
    <col min="11798" max="11798" width="5.77734375" style="138" customWidth="1"/>
    <col min="11799" max="11799" width="3.77734375" style="138" customWidth="1"/>
    <col min="11800" max="11800" width="5.77734375" style="138" customWidth="1"/>
    <col min="11801" max="12032" width="11.44140625" style="138"/>
    <col min="12033" max="12038" width="5.77734375" style="138" customWidth="1"/>
    <col min="12039" max="12039" width="2.77734375" style="138" customWidth="1"/>
    <col min="12040" max="12040" width="1.77734375" style="138" customWidth="1"/>
    <col min="12041" max="12041" width="3.77734375" style="138" customWidth="1"/>
    <col min="12042" max="12042" width="3.33203125" style="138" customWidth="1"/>
    <col min="12043" max="12043" width="4.33203125" style="138" customWidth="1"/>
    <col min="12044" max="12044" width="5.77734375" style="138" customWidth="1"/>
    <col min="12045" max="12045" width="3.77734375" style="138" customWidth="1"/>
    <col min="12046" max="12046" width="5.6640625" style="138" customWidth="1"/>
    <col min="12047" max="12047" width="3.77734375" style="138" customWidth="1"/>
    <col min="12048" max="12048" width="5.6640625" style="138" customWidth="1"/>
    <col min="12049" max="12049" width="3.77734375" style="138" customWidth="1"/>
    <col min="12050" max="12050" width="5.6640625" style="138" customWidth="1"/>
    <col min="12051" max="12051" width="3.77734375" style="138" customWidth="1"/>
    <col min="12052" max="12052" width="5.6640625" style="138" customWidth="1"/>
    <col min="12053" max="12053" width="4.33203125" style="138" customWidth="1"/>
    <col min="12054" max="12054" width="5.77734375" style="138" customWidth="1"/>
    <col min="12055" max="12055" width="3.77734375" style="138" customWidth="1"/>
    <col min="12056" max="12056" width="5.77734375" style="138" customWidth="1"/>
    <col min="12057" max="12288" width="11.44140625" style="138"/>
    <col min="12289" max="12294" width="5.77734375" style="138" customWidth="1"/>
    <col min="12295" max="12295" width="2.77734375" style="138" customWidth="1"/>
    <col min="12296" max="12296" width="1.77734375" style="138" customWidth="1"/>
    <col min="12297" max="12297" width="3.77734375" style="138" customWidth="1"/>
    <col min="12298" max="12298" width="3.33203125" style="138" customWidth="1"/>
    <col min="12299" max="12299" width="4.33203125" style="138" customWidth="1"/>
    <col min="12300" max="12300" width="5.77734375" style="138" customWidth="1"/>
    <col min="12301" max="12301" width="3.77734375" style="138" customWidth="1"/>
    <col min="12302" max="12302" width="5.6640625" style="138" customWidth="1"/>
    <col min="12303" max="12303" width="3.77734375" style="138" customWidth="1"/>
    <col min="12304" max="12304" width="5.6640625" style="138" customWidth="1"/>
    <col min="12305" max="12305" width="3.77734375" style="138" customWidth="1"/>
    <col min="12306" max="12306" width="5.6640625" style="138" customWidth="1"/>
    <col min="12307" max="12307" width="3.77734375" style="138" customWidth="1"/>
    <col min="12308" max="12308" width="5.6640625" style="138" customWidth="1"/>
    <col min="12309" max="12309" width="4.33203125" style="138" customWidth="1"/>
    <col min="12310" max="12310" width="5.77734375" style="138" customWidth="1"/>
    <col min="12311" max="12311" width="3.77734375" style="138" customWidth="1"/>
    <col min="12312" max="12312" width="5.77734375" style="138" customWidth="1"/>
    <col min="12313" max="12544" width="11.44140625" style="138"/>
    <col min="12545" max="12550" width="5.77734375" style="138" customWidth="1"/>
    <col min="12551" max="12551" width="2.77734375" style="138" customWidth="1"/>
    <col min="12552" max="12552" width="1.77734375" style="138" customWidth="1"/>
    <col min="12553" max="12553" width="3.77734375" style="138" customWidth="1"/>
    <col min="12554" max="12554" width="3.33203125" style="138" customWidth="1"/>
    <col min="12555" max="12555" width="4.33203125" style="138" customWidth="1"/>
    <col min="12556" max="12556" width="5.77734375" style="138" customWidth="1"/>
    <col min="12557" max="12557" width="3.77734375" style="138" customWidth="1"/>
    <col min="12558" max="12558" width="5.6640625" style="138" customWidth="1"/>
    <col min="12559" max="12559" width="3.77734375" style="138" customWidth="1"/>
    <col min="12560" max="12560" width="5.6640625" style="138" customWidth="1"/>
    <col min="12561" max="12561" width="3.77734375" style="138" customWidth="1"/>
    <col min="12562" max="12562" width="5.6640625" style="138" customWidth="1"/>
    <col min="12563" max="12563" width="3.77734375" style="138" customWidth="1"/>
    <col min="12564" max="12564" width="5.6640625" style="138" customWidth="1"/>
    <col min="12565" max="12565" width="4.33203125" style="138" customWidth="1"/>
    <col min="12566" max="12566" width="5.77734375" style="138" customWidth="1"/>
    <col min="12567" max="12567" width="3.77734375" style="138" customWidth="1"/>
    <col min="12568" max="12568" width="5.77734375" style="138" customWidth="1"/>
    <col min="12569" max="12800" width="11.44140625" style="138"/>
    <col min="12801" max="12806" width="5.77734375" style="138" customWidth="1"/>
    <col min="12807" max="12807" width="2.77734375" style="138" customWidth="1"/>
    <col min="12808" max="12808" width="1.77734375" style="138" customWidth="1"/>
    <col min="12809" max="12809" width="3.77734375" style="138" customWidth="1"/>
    <col min="12810" max="12810" width="3.33203125" style="138" customWidth="1"/>
    <col min="12811" max="12811" width="4.33203125" style="138" customWidth="1"/>
    <col min="12812" max="12812" width="5.77734375" style="138" customWidth="1"/>
    <col min="12813" max="12813" width="3.77734375" style="138" customWidth="1"/>
    <col min="12814" max="12814" width="5.6640625" style="138" customWidth="1"/>
    <col min="12815" max="12815" width="3.77734375" style="138" customWidth="1"/>
    <col min="12816" max="12816" width="5.6640625" style="138" customWidth="1"/>
    <col min="12817" max="12817" width="3.77734375" style="138" customWidth="1"/>
    <col min="12818" max="12818" width="5.6640625" style="138" customWidth="1"/>
    <col min="12819" max="12819" width="3.77734375" style="138" customWidth="1"/>
    <col min="12820" max="12820" width="5.6640625" style="138" customWidth="1"/>
    <col min="12821" max="12821" width="4.33203125" style="138" customWidth="1"/>
    <col min="12822" max="12822" width="5.77734375" style="138" customWidth="1"/>
    <col min="12823" max="12823" width="3.77734375" style="138" customWidth="1"/>
    <col min="12824" max="12824" width="5.77734375" style="138" customWidth="1"/>
    <col min="12825" max="13056" width="11.44140625" style="138"/>
    <col min="13057" max="13062" width="5.77734375" style="138" customWidth="1"/>
    <col min="13063" max="13063" width="2.77734375" style="138" customWidth="1"/>
    <col min="13064" max="13064" width="1.77734375" style="138" customWidth="1"/>
    <col min="13065" max="13065" width="3.77734375" style="138" customWidth="1"/>
    <col min="13066" max="13066" width="3.33203125" style="138" customWidth="1"/>
    <col min="13067" max="13067" width="4.33203125" style="138" customWidth="1"/>
    <col min="13068" max="13068" width="5.77734375" style="138" customWidth="1"/>
    <col min="13069" max="13069" width="3.77734375" style="138" customWidth="1"/>
    <col min="13070" max="13070" width="5.6640625" style="138" customWidth="1"/>
    <col min="13071" max="13071" width="3.77734375" style="138" customWidth="1"/>
    <col min="13072" max="13072" width="5.6640625" style="138" customWidth="1"/>
    <col min="13073" max="13073" width="3.77734375" style="138" customWidth="1"/>
    <col min="13074" max="13074" width="5.6640625" style="138" customWidth="1"/>
    <col min="13075" max="13075" width="3.77734375" style="138" customWidth="1"/>
    <col min="13076" max="13076" width="5.6640625" style="138" customWidth="1"/>
    <col min="13077" max="13077" width="4.33203125" style="138" customWidth="1"/>
    <col min="13078" max="13078" width="5.77734375" style="138" customWidth="1"/>
    <col min="13079" max="13079" width="3.77734375" style="138" customWidth="1"/>
    <col min="13080" max="13080" width="5.77734375" style="138" customWidth="1"/>
    <col min="13081" max="13312" width="11.44140625" style="138"/>
    <col min="13313" max="13318" width="5.77734375" style="138" customWidth="1"/>
    <col min="13319" max="13319" width="2.77734375" style="138" customWidth="1"/>
    <col min="13320" max="13320" width="1.77734375" style="138" customWidth="1"/>
    <col min="13321" max="13321" width="3.77734375" style="138" customWidth="1"/>
    <col min="13322" max="13322" width="3.33203125" style="138" customWidth="1"/>
    <col min="13323" max="13323" width="4.33203125" style="138" customWidth="1"/>
    <col min="13324" max="13324" width="5.77734375" style="138" customWidth="1"/>
    <col min="13325" max="13325" width="3.77734375" style="138" customWidth="1"/>
    <col min="13326" max="13326" width="5.6640625" style="138" customWidth="1"/>
    <col min="13327" max="13327" width="3.77734375" style="138" customWidth="1"/>
    <col min="13328" max="13328" width="5.6640625" style="138" customWidth="1"/>
    <col min="13329" max="13329" width="3.77734375" style="138" customWidth="1"/>
    <col min="13330" max="13330" width="5.6640625" style="138" customWidth="1"/>
    <col min="13331" max="13331" width="3.77734375" style="138" customWidth="1"/>
    <col min="13332" max="13332" width="5.6640625" style="138" customWidth="1"/>
    <col min="13333" max="13333" width="4.33203125" style="138" customWidth="1"/>
    <col min="13334" max="13334" width="5.77734375" style="138" customWidth="1"/>
    <col min="13335" max="13335" width="3.77734375" style="138" customWidth="1"/>
    <col min="13336" max="13336" width="5.77734375" style="138" customWidth="1"/>
    <col min="13337" max="13568" width="11.44140625" style="138"/>
    <col min="13569" max="13574" width="5.77734375" style="138" customWidth="1"/>
    <col min="13575" max="13575" width="2.77734375" style="138" customWidth="1"/>
    <col min="13576" max="13576" width="1.77734375" style="138" customWidth="1"/>
    <col min="13577" max="13577" width="3.77734375" style="138" customWidth="1"/>
    <col min="13578" max="13578" width="3.33203125" style="138" customWidth="1"/>
    <col min="13579" max="13579" width="4.33203125" style="138" customWidth="1"/>
    <col min="13580" max="13580" width="5.77734375" style="138" customWidth="1"/>
    <col min="13581" max="13581" width="3.77734375" style="138" customWidth="1"/>
    <col min="13582" max="13582" width="5.6640625" style="138" customWidth="1"/>
    <col min="13583" max="13583" width="3.77734375" style="138" customWidth="1"/>
    <col min="13584" max="13584" width="5.6640625" style="138" customWidth="1"/>
    <col min="13585" max="13585" width="3.77734375" style="138" customWidth="1"/>
    <col min="13586" max="13586" width="5.6640625" style="138" customWidth="1"/>
    <col min="13587" max="13587" width="3.77734375" style="138" customWidth="1"/>
    <col min="13588" max="13588" width="5.6640625" style="138" customWidth="1"/>
    <col min="13589" max="13589" width="4.33203125" style="138" customWidth="1"/>
    <col min="13590" max="13590" width="5.77734375" style="138" customWidth="1"/>
    <col min="13591" max="13591" width="3.77734375" style="138" customWidth="1"/>
    <col min="13592" max="13592" width="5.77734375" style="138" customWidth="1"/>
    <col min="13593" max="13824" width="11.44140625" style="138"/>
    <col min="13825" max="13830" width="5.77734375" style="138" customWidth="1"/>
    <col min="13831" max="13831" width="2.77734375" style="138" customWidth="1"/>
    <col min="13832" max="13832" width="1.77734375" style="138" customWidth="1"/>
    <col min="13833" max="13833" width="3.77734375" style="138" customWidth="1"/>
    <col min="13834" max="13834" width="3.33203125" style="138" customWidth="1"/>
    <col min="13835" max="13835" width="4.33203125" style="138" customWidth="1"/>
    <col min="13836" max="13836" width="5.77734375" style="138" customWidth="1"/>
    <col min="13837" max="13837" width="3.77734375" style="138" customWidth="1"/>
    <col min="13838" max="13838" width="5.6640625" style="138" customWidth="1"/>
    <col min="13839" max="13839" width="3.77734375" style="138" customWidth="1"/>
    <col min="13840" max="13840" width="5.6640625" style="138" customWidth="1"/>
    <col min="13841" max="13841" width="3.77734375" style="138" customWidth="1"/>
    <col min="13842" max="13842" width="5.6640625" style="138" customWidth="1"/>
    <col min="13843" max="13843" width="3.77734375" style="138" customWidth="1"/>
    <col min="13844" max="13844" width="5.6640625" style="138" customWidth="1"/>
    <col min="13845" max="13845" width="4.33203125" style="138" customWidth="1"/>
    <col min="13846" max="13846" width="5.77734375" style="138" customWidth="1"/>
    <col min="13847" max="13847" width="3.77734375" style="138" customWidth="1"/>
    <col min="13848" max="13848" width="5.77734375" style="138" customWidth="1"/>
    <col min="13849" max="14080" width="11.44140625" style="138"/>
    <col min="14081" max="14086" width="5.77734375" style="138" customWidth="1"/>
    <col min="14087" max="14087" width="2.77734375" style="138" customWidth="1"/>
    <col min="14088" max="14088" width="1.77734375" style="138" customWidth="1"/>
    <col min="14089" max="14089" width="3.77734375" style="138" customWidth="1"/>
    <col min="14090" max="14090" width="3.33203125" style="138" customWidth="1"/>
    <col min="14091" max="14091" width="4.33203125" style="138" customWidth="1"/>
    <col min="14092" max="14092" width="5.77734375" style="138" customWidth="1"/>
    <col min="14093" max="14093" width="3.77734375" style="138" customWidth="1"/>
    <col min="14094" max="14094" width="5.6640625" style="138" customWidth="1"/>
    <col min="14095" max="14095" width="3.77734375" style="138" customWidth="1"/>
    <col min="14096" max="14096" width="5.6640625" style="138" customWidth="1"/>
    <col min="14097" max="14097" width="3.77734375" style="138" customWidth="1"/>
    <col min="14098" max="14098" width="5.6640625" style="138" customWidth="1"/>
    <col min="14099" max="14099" width="3.77734375" style="138" customWidth="1"/>
    <col min="14100" max="14100" width="5.6640625" style="138" customWidth="1"/>
    <col min="14101" max="14101" width="4.33203125" style="138" customWidth="1"/>
    <col min="14102" max="14102" width="5.77734375" style="138" customWidth="1"/>
    <col min="14103" max="14103" width="3.77734375" style="138" customWidth="1"/>
    <col min="14104" max="14104" width="5.77734375" style="138" customWidth="1"/>
    <col min="14105" max="14336" width="11.44140625" style="138"/>
    <col min="14337" max="14342" width="5.77734375" style="138" customWidth="1"/>
    <col min="14343" max="14343" width="2.77734375" style="138" customWidth="1"/>
    <col min="14344" max="14344" width="1.77734375" style="138" customWidth="1"/>
    <col min="14345" max="14345" width="3.77734375" style="138" customWidth="1"/>
    <col min="14346" max="14346" width="3.33203125" style="138" customWidth="1"/>
    <col min="14347" max="14347" width="4.33203125" style="138" customWidth="1"/>
    <col min="14348" max="14348" width="5.77734375" style="138" customWidth="1"/>
    <col min="14349" max="14349" width="3.77734375" style="138" customWidth="1"/>
    <col min="14350" max="14350" width="5.6640625" style="138" customWidth="1"/>
    <col min="14351" max="14351" width="3.77734375" style="138" customWidth="1"/>
    <col min="14352" max="14352" width="5.6640625" style="138" customWidth="1"/>
    <col min="14353" max="14353" width="3.77734375" style="138" customWidth="1"/>
    <col min="14354" max="14354" width="5.6640625" style="138" customWidth="1"/>
    <col min="14355" max="14355" width="3.77734375" style="138" customWidth="1"/>
    <col min="14356" max="14356" width="5.6640625" style="138" customWidth="1"/>
    <col min="14357" max="14357" width="4.33203125" style="138" customWidth="1"/>
    <col min="14358" max="14358" width="5.77734375" style="138" customWidth="1"/>
    <col min="14359" max="14359" width="3.77734375" style="138" customWidth="1"/>
    <col min="14360" max="14360" width="5.77734375" style="138" customWidth="1"/>
    <col min="14361" max="14592" width="11.44140625" style="138"/>
    <col min="14593" max="14598" width="5.77734375" style="138" customWidth="1"/>
    <col min="14599" max="14599" width="2.77734375" style="138" customWidth="1"/>
    <col min="14600" max="14600" width="1.77734375" style="138" customWidth="1"/>
    <col min="14601" max="14601" width="3.77734375" style="138" customWidth="1"/>
    <col min="14602" max="14602" width="3.33203125" style="138" customWidth="1"/>
    <col min="14603" max="14603" width="4.33203125" style="138" customWidth="1"/>
    <col min="14604" max="14604" width="5.77734375" style="138" customWidth="1"/>
    <col min="14605" max="14605" width="3.77734375" style="138" customWidth="1"/>
    <col min="14606" max="14606" width="5.6640625" style="138" customWidth="1"/>
    <col min="14607" max="14607" width="3.77734375" style="138" customWidth="1"/>
    <col min="14608" max="14608" width="5.6640625" style="138" customWidth="1"/>
    <col min="14609" max="14609" width="3.77734375" style="138" customWidth="1"/>
    <col min="14610" max="14610" width="5.6640625" style="138" customWidth="1"/>
    <col min="14611" max="14611" width="3.77734375" style="138" customWidth="1"/>
    <col min="14612" max="14612" width="5.6640625" style="138" customWidth="1"/>
    <col min="14613" max="14613" width="4.33203125" style="138" customWidth="1"/>
    <col min="14614" max="14614" width="5.77734375" style="138" customWidth="1"/>
    <col min="14615" max="14615" width="3.77734375" style="138" customWidth="1"/>
    <col min="14616" max="14616" width="5.77734375" style="138" customWidth="1"/>
    <col min="14617" max="14848" width="11.44140625" style="138"/>
    <col min="14849" max="14854" width="5.77734375" style="138" customWidth="1"/>
    <col min="14855" max="14855" width="2.77734375" style="138" customWidth="1"/>
    <col min="14856" max="14856" width="1.77734375" style="138" customWidth="1"/>
    <col min="14857" max="14857" width="3.77734375" style="138" customWidth="1"/>
    <col min="14858" max="14858" width="3.33203125" style="138" customWidth="1"/>
    <col min="14859" max="14859" width="4.33203125" style="138" customWidth="1"/>
    <col min="14860" max="14860" width="5.77734375" style="138" customWidth="1"/>
    <col min="14861" max="14861" width="3.77734375" style="138" customWidth="1"/>
    <col min="14862" max="14862" width="5.6640625" style="138" customWidth="1"/>
    <col min="14863" max="14863" width="3.77734375" style="138" customWidth="1"/>
    <col min="14864" max="14864" width="5.6640625" style="138" customWidth="1"/>
    <col min="14865" max="14865" width="3.77734375" style="138" customWidth="1"/>
    <col min="14866" max="14866" width="5.6640625" style="138" customWidth="1"/>
    <col min="14867" max="14867" width="3.77734375" style="138" customWidth="1"/>
    <col min="14868" max="14868" width="5.6640625" style="138" customWidth="1"/>
    <col min="14869" max="14869" width="4.33203125" style="138" customWidth="1"/>
    <col min="14870" max="14870" width="5.77734375" style="138" customWidth="1"/>
    <col min="14871" max="14871" width="3.77734375" style="138" customWidth="1"/>
    <col min="14872" max="14872" width="5.77734375" style="138" customWidth="1"/>
    <col min="14873" max="15104" width="11.44140625" style="138"/>
    <col min="15105" max="15110" width="5.77734375" style="138" customWidth="1"/>
    <col min="15111" max="15111" width="2.77734375" style="138" customWidth="1"/>
    <col min="15112" max="15112" width="1.77734375" style="138" customWidth="1"/>
    <col min="15113" max="15113" width="3.77734375" style="138" customWidth="1"/>
    <col min="15114" max="15114" width="3.33203125" style="138" customWidth="1"/>
    <col min="15115" max="15115" width="4.33203125" style="138" customWidth="1"/>
    <col min="15116" max="15116" width="5.77734375" style="138" customWidth="1"/>
    <col min="15117" max="15117" width="3.77734375" style="138" customWidth="1"/>
    <col min="15118" max="15118" width="5.6640625" style="138" customWidth="1"/>
    <col min="15119" max="15119" width="3.77734375" style="138" customWidth="1"/>
    <col min="15120" max="15120" width="5.6640625" style="138" customWidth="1"/>
    <col min="15121" max="15121" width="3.77734375" style="138" customWidth="1"/>
    <col min="15122" max="15122" width="5.6640625" style="138" customWidth="1"/>
    <col min="15123" max="15123" width="3.77734375" style="138" customWidth="1"/>
    <col min="15124" max="15124" width="5.6640625" style="138" customWidth="1"/>
    <col min="15125" max="15125" width="4.33203125" style="138" customWidth="1"/>
    <col min="15126" max="15126" width="5.77734375" style="138" customWidth="1"/>
    <col min="15127" max="15127" width="3.77734375" style="138" customWidth="1"/>
    <col min="15128" max="15128" width="5.77734375" style="138" customWidth="1"/>
    <col min="15129" max="15360" width="11.44140625" style="138"/>
    <col min="15361" max="15366" width="5.77734375" style="138" customWidth="1"/>
    <col min="15367" max="15367" width="2.77734375" style="138" customWidth="1"/>
    <col min="15368" max="15368" width="1.77734375" style="138" customWidth="1"/>
    <col min="15369" max="15369" width="3.77734375" style="138" customWidth="1"/>
    <col min="15370" max="15370" width="3.33203125" style="138" customWidth="1"/>
    <col min="15371" max="15371" width="4.33203125" style="138" customWidth="1"/>
    <col min="15372" max="15372" width="5.77734375" style="138" customWidth="1"/>
    <col min="15373" max="15373" width="3.77734375" style="138" customWidth="1"/>
    <col min="15374" max="15374" width="5.6640625" style="138" customWidth="1"/>
    <col min="15375" max="15375" width="3.77734375" style="138" customWidth="1"/>
    <col min="15376" max="15376" width="5.6640625" style="138" customWidth="1"/>
    <col min="15377" max="15377" width="3.77734375" style="138" customWidth="1"/>
    <col min="15378" max="15378" width="5.6640625" style="138" customWidth="1"/>
    <col min="15379" max="15379" width="3.77734375" style="138" customWidth="1"/>
    <col min="15380" max="15380" width="5.6640625" style="138" customWidth="1"/>
    <col min="15381" max="15381" width="4.33203125" style="138" customWidth="1"/>
    <col min="15382" max="15382" width="5.77734375" style="138" customWidth="1"/>
    <col min="15383" max="15383" width="3.77734375" style="138" customWidth="1"/>
    <col min="15384" max="15384" width="5.77734375" style="138" customWidth="1"/>
    <col min="15385" max="15616" width="11.44140625" style="138"/>
    <col min="15617" max="15622" width="5.77734375" style="138" customWidth="1"/>
    <col min="15623" max="15623" width="2.77734375" style="138" customWidth="1"/>
    <col min="15624" max="15624" width="1.77734375" style="138" customWidth="1"/>
    <col min="15625" max="15625" width="3.77734375" style="138" customWidth="1"/>
    <col min="15626" max="15626" width="3.33203125" style="138" customWidth="1"/>
    <col min="15627" max="15627" width="4.33203125" style="138" customWidth="1"/>
    <col min="15628" max="15628" width="5.77734375" style="138" customWidth="1"/>
    <col min="15629" max="15629" width="3.77734375" style="138" customWidth="1"/>
    <col min="15630" max="15630" width="5.6640625" style="138" customWidth="1"/>
    <col min="15631" max="15631" width="3.77734375" style="138" customWidth="1"/>
    <col min="15632" max="15632" width="5.6640625" style="138" customWidth="1"/>
    <col min="15633" max="15633" width="3.77734375" style="138" customWidth="1"/>
    <col min="15634" max="15634" width="5.6640625" style="138" customWidth="1"/>
    <col min="15635" max="15635" width="3.77734375" style="138" customWidth="1"/>
    <col min="15636" max="15636" width="5.6640625" style="138" customWidth="1"/>
    <col min="15637" max="15637" width="4.33203125" style="138" customWidth="1"/>
    <col min="15638" max="15638" width="5.77734375" style="138" customWidth="1"/>
    <col min="15639" max="15639" width="3.77734375" style="138" customWidth="1"/>
    <col min="15640" max="15640" width="5.77734375" style="138" customWidth="1"/>
    <col min="15641" max="15872" width="11.44140625" style="138"/>
    <col min="15873" max="15878" width="5.77734375" style="138" customWidth="1"/>
    <col min="15879" max="15879" width="2.77734375" style="138" customWidth="1"/>
    <col min="15880" max="15880" width="1.77734375" style="138" customWidth="1"/>
    <col min="15881" max="15881" width="3.77734375" style="138" customWidth="1"/>
    <col min="15882" max="15882" width="3.33203125" style="138" customWidth="1"/>
    <col min="15883" max="15883" width="4.33203125" style="138" customWidth="1"/>
    <col min="15884" max="15884" width="5.77734375" style="138" customWidth="1"/>
    <col min="15885" max="15885" width="3.77734375" style="138" customWidth="1"/>
    <col min="15886" max="15886" width="5.6640625" style="138" customWidth="1"/>
    <col min="15887" max="15887" width="3.77734375" style="138" customWidth="1"/>
    <col min="15888" max="15888" width="5.6640625" style="138" customWidth="1"/>
    <col min="15889" max="15889" width="3.77734375" style="138" customWidth="1"/>
    <col min="15890" max="15890" width="5.6640625" style="138" customWidth="1"/>
    <col min="15891" max="15891" width="3.77734375" style="138" customWidth="1"/>
    <col min="15892" max="15892" width="5.6640625" style="138" customWidth="1"/>
    <col min="15893" max="15893" width="4.33203125" style="138" customWidth="1"/>
    <col min="15894" max="15894" width="5.77734375" style="138" customWidth="1"/>
    <col min="15895" max="15895" width="3.77734375" style="138" customWidth="1"/>
    <col min="15896" max="15896" width="5.77734375" style="138" customWidth="1"/>
    <col min="15897" max="16128" width="11.44140625" style="138"/>
    <col min="16129" max="16134" width="5.77734375" style="138" customWidth="1"/>
    <col min="16135" max="16135" width="2.77734375" style="138" customWidth="1"/>
    <col min="16136" max="16136" width="1.77734375" style="138" customWidth="1"/>
    <col min="16137" max="16137" width="3.77734375" style="138" customWidth="1"/>
    <col min="16138" max="16138" width="3.33203125" style="138" customWidth="1"/>
    <col min="16139" max="16139" width="4.33203125" style="138" customWidth="1"/>
    <col min="16140" max="16140" width="5.77734375" style="138" customWidth="1"/>
    <col min="16141" max="16141" width="3.77734375" style="138" customWidth="1"/>
    <col min="16142" max="16142" width="5.6640625" style="138" customWidth="1"/>
    <col min="16143" max="16143" width="3.77734375" style="138" customWidth="1"/>
    <col min="16144" max="16144" width="5.6640625" style="138" customWidth="1"/>
    <col min="16145" max="16145" width="3.77734375" style="138" customWidth="1"/>
    <col min="16146" max="16146" width="5.6640625" style="138" customWidth="1"/>
    <col min="16147" max="16147" width="3.77734375" style="138" customWidth="1"/>
    <col min="16148" max="16148" width="5.6640625" style="138" customWidth="1"/>
    <col min="16149" max="16149" width="4.33203125" style="138" customWidth="1"/>
    <col min="16150" max="16150" width="5.77734375" style="138" customWidth="1"/>
    <col min="16151" max="16151" width="3.77734375" style="138" customWidth="1"/>
    <col min="16152" max="16152" width="5.77734375" style="138" customWidth="1"/>
    <col min="16153" max="16384" width="11.44140625" style="138"/>
  </cols>
  <sheetData>
    <row r="1" spans="1:24" ht="22.2" customHeight="1">
      <c r="A1" s="1393" t="s">
        <v>276</v>
      </c>
      <c r="B1" s="1393"/>
      <c r="C1" s="1393"/>
      <c r="D1" s="1393"/>
      <c r="E1" s="1393"/>
      <c r="F1" s="1393"/>
      <c r="G1" s="1393"/>
      <c r="H1" s="1393"/>
      <c r="I1" s="1393"/>
      <c r="J1" s="1393"/>
      <c r="K1" s="1393"/>
      <c r="L1" s="1393"/>
      <c r="M1" s="1393"/>
      <c r="N1" s="1393"/>
      <c r="O1" s="1393"/>
      <c r="P1" s="1393"/>
      <c r="Q1" s="1393"/>
      <c r="R1" s="1393"/>
      <c r="S1" s="1393"/>
      <c r="T1" s="1393"/>
      <c r="U1" s="1393"/>
      <c r="V1" s="1393"/>
      <c r="W1" s="1393"/>
      <c r="X1" s="1393"/>
    </row>
    <row r="2" spans="1:24" ht="45" customHeight="1">
      <c r="A2" s="1394" t="s">
        <v>162</v>
      </c>
      <c r="B2" s="1394"/>
      <c r="C2" s="1394"/>
      <c r="D2" s="1394"/>
      <c r="E2" s="1394"/>
      <c r="F2" s="1394"/>
      <c r="G2" s="1395" t="s">
        <v>163</v>
      </c>
      <c r="H2" s="1396"/>
      <c r="I2" s="1396"/>
      <c r="J2" s="1399" t="s">
        <v>164</v>
      </c>
      <c r="K2" s="1400" t="s">
        <v>165</v>
      </c>
      <c r="L2" s="1400"/>
      <c r="M2" s="1401" t="s">
        <v>166</v>
      </c>
      <c r="N2" s="1401"/>
      <c r="O2" s="1401" t="s">
        <v>167</v>
      </c>
      <c r="P2" s="1401"/>
      <c r="Q2" s="1401" t="s">
        <v>168</v>
      </c>
      <c r="R2" s="1401"/>
      <c r="S2" s="1401" t="s">
        <v>169</v>
      </c>
      <c r="T2" s="1401"/>
      <c r="U2" s="1402" t="s">
        <v>137</v>
      </c>
      <c r="V2" s="1402"/>
      <c r="W2" s="1406" t="s">
        <v>170</v>
      </c>
      <c r="X2" s="1406"/>
    </row>
    <row r="3" spans="1:24" ht="22.2" customHeight="1">
      <c r="A3" s="1394" t="s">
        <v>171</v>
      </c>
      <c r="B3" s="1394"/>
      <c r="C3" s="1394"/>
      <c r="D3" s="1394"/>
      <c r="E3" s="1394"/>
      <c r="F3" s="1394"/>
      <c r="G3" s="1397"/>
      <c r="H3" s="1398"/>
      <c r="I3" s="1398"/>
      <c r="J3" s="1399"/>
      <c r="K3" s="139" t="s">
        <v>172</v>
      </c>
      <c r="L3" s="139" t="s">
        <v>173</v>
      </c>
      <c r="M3" s="140" t="s">
        <v>172</v>
      </c>
      <c r="N3" s="140" t="s">
        <v>173</v>
      </c>
      <c r="O3" s="140" t="s">
        <v>172</v>
      </c>
      <c r="P3" s="140" t="s">
        <v>173</v>
      </c>
      <c r="Q3" s="140" t="s">
        <v>172</v>
      </c>
      <c r="R3" s="140" t="s">
        <v>173</v>
      </c>
      <c r="S3" s="140" t="s">
        <v>172</v>
      </c>
      <c r="T3" s="140" t="s">
        <v>173</v>
      </c>
      <c r="U3" s="140" t="s">
        <v>172</v>
      </c>
      <c r="V3" s="140" t="s">
        <v>173</v>
      </c>
      <c r="W3" s="140" t="s">
        <v>172</v>
      </c>
      <c r="X3" s="140" t="s">
        <v>173</v>
      </c>
    </row>
    <row r="4" spans="1:24" ht="17.100000000000001" customHeight="1">
      <c r="A4" s="1401">
        <v>1</v>
      </c>
      <c r="B4" s="1401"/>
      <c r="C4" s="1401"/>
      <c r="D4" s="1401"/>
      <c r="E4" s="1401"/>
      <c r="F4" s="1401"/>
      <c r="G4" s="1407">
        <v>2</v>
      </c>
      <c r="H4" s="1408"/>
      <c r="I4" s="1408"/>
      <c r="J4" s="141">
        <v>3</v>
      </c>
      <c r="K4" s="142">
        <v>4</v>
      </c>
      <c r="L4" s="141">
        <v>5</v>
      </c>
      <c r="M4" s="142">
        <v>6</v>
      </c>
      <c r="N4" s="141">
        <v>7</v>
      </c>
      <c r="O4" s="142">
        <v>8</v>
      </c>
      <c r="P4" s="141">
        <v>9</v>
      </c>
      <c r="Q4" s="142">
        <v>10</v>
      </c>
      <c r="R4" s="141">
        <v>11</v>
      </c>
      <c r="S4" s="142">
        <v>12</v>
      </c>
      <c r="T4" s="141">
        <v>13</v>
      </c>
      <c r="U4" s="142">
        <v>14</v>
      </c>
      <c r="V4" s="141">
        <v>15</v>
      </c>
      <c r="W4" s="142">
        <v>16</v>
      </c>
      <c r="X4" s="142">
        <v>17</v>
      </c>
    </row>
    <row r="5" spans="1:24" ht="17.25" customHeight="1">
      <c r="A5" s="1409" t="s">
        <v>1153</v>
      </c>
      <c r="B5" s="1410"/>
      <c r="C5" s="1410"/>
      <c r="D5" s="1410"/>
      <c r="E5" s="1410"/>
      <c r="F5" s="1411"/>
      <c r="G5" s="143"/>
      <c r="H5" s="144"/>
      <c r="I5" s="145"/>
      <c r="J5" s="146">
        <v>4</v>
      </c>
      <c r="K5" s="147">
        <v>1</v>
      </c>
      <c r="L5" s="148">
        <v>24</v>
      </c>
      <c r="M5" s="149">
        <v>1</v>
      </c>
      <c r="N5" s="150">
        <v>23</v>
      </c>
      <c r="O5" s="149"/>
      <c r="P5" s="150"/>
      <c r="Q5" s="149"/>
      <c r="R5" s="150"/>
      <c r="S5" s="149"/>
      <c r="T5" s="150"/>
      <c r="U5" s="448">
        <f>M5+O5+Q5+S5</f>
        <v>1</v>
      </c>
      <c r="V5" s="448">
        <f>N5+P5+R5+T5</f>
        <v>23</v>
      </c>
      <c r="W5" s="151"/>
      <c r="X5" s="152"/>
    </row>
    <row r="6" spans="1:24" ht="17.7" customHeight="1">
      <c r="A6" s="1412" t="s">
        <v>1154</v>
      </c>
      <c r="B6" s="1413"/>
      <c r="C6" s="1413"/>
      <c r="D6" s="1413"/>
      <c r="E6" s="1413"/>
      <c r="F6" s="1414"/>
      <c r="G6" s="143"/>
      <c r="H6" s="144"/>
      <c r="I6" s="145"/>
      <c r="J6" s="146">
        <v>4</v>
      </c>
      <c r="K6" s="147">
        <v>1</v>
      </c>
      <c r="L6" s="148">
        <v>24</v>
      </c>
      <c r="M6" s="149">
        <v>1</v>
      </c>
      <c r="N6" s="150">
        <v>25</v>
      </c>
      <c r="O6" s="149">
        <v>1</v>
      </c>
      <c r="P6" s="150">
        <v>23</v>
      </c>
      <c r="Q6" s="149">
        <v>1</v>
      </c>
      <c r="R6" s="150">
        <v>15</v>
      </c>
      <c r="S6" s="149">
        <v>1</v>
      </c>
      <c r="T6" s="150">
        <v>28</v>
      </c>
      <c r="U6" s="448">
        <f t="shared" ref="U6:U29" si="0">M6+O6+Q6+S6</f>
        <v>4</v>
      </c>
      <c r="V6" s="448">
        <f t="shared" ref="V6:V29" si="1">N6+P6+R6+T6</f>
        <v>91</v>
      </c>
      <c r="W6" s="151">
        <v>1</v>
      </c>
      <c r="X6" s="152">
        <v>28</v>
      </c>
    </row>
    <row r="7" spans="1:24" ht="17.7" customHeight="1">
      <c r="A7" s="1412" t="s">
        <v>1155</v>
      </c>
      <c r="B7" s="1413"/>
      <c r="C7" s="1413"/>
      <c r="D7" s="1413"/>
      <c r="E7" s="1413"/>
      <c r="F7" s="1414"/>
      <c r="G7" s="143"/>
      <c r="H7" s="144"/>
      <c r="I7" s="145"/>
      <c r="J7" s="146">
        <v>4</v>
      </c>
      <c r="K7" s="147">
        <v>1</v>
      </c>
      <c r="L7" s="148">
        <v>24</v>
      </c>
      <c r="M7" s="149">
        <v>1</v>
      </c>
      <c r="N7" s="150">
        <v>24</v>
      </c>
      <c r="O7" s="149">
        <v>1</v>
      </c>
      <c r="P7" s="150">
        <v>20</v>
      </c>
      <c r="Q7" s="149">
        <v>1</v>
      </c>
      <c r="R7" s="150">
        <v>21</v>
      </c>
      <c r="S7" s="149"/>
      <c r="T7" s="150"/>
      <c r="U7" s="448">
        <f t="shared" si="0"/>
        <v>3</v>
      </c>
      <c r="V7" s="448">
        <f>N7+P7+R7+T7</f>
        <v>65</v>
      </c>
      <c r="W7" s="151"/>
      <c r="X7" s="152"/>
    </row>
    <row r="8" spans="1:24" ht="17.7" customHeight="1">
      <c r="A8" s="1409" t="s">
        <v>1156</v>
      </c>
      <c r="B8" s="1410"/>
      <c r="C8" s="1410"/>
      <c r="D8" s="1410"/>
      <c r="E8" s="1410"/>
      <c r="F8" s="1411"/>
      <c r="G8" s="143"/>
      <c r="H8" s="144"/>
      <c r="I8" s="145"/>
      <c r="J8" s="146">
        <v>4</v>
      </c>
      <c r="K8" s="147"/>
      <c r="L8" s="148"/>
      <c r="M8" s="149"/>
      <c r="N8" s="150"/>
      <c r="O8" s="149"/>
      <c r="P8" s="150"/>
      <c r="Q8" s="149"/>
      <c r="R8" s="150"/>
      <c r="S8" s="149">
        <v>1</v>
      </c>
      <c r="T8" s="150">
        <v>24</v>
      </c>
      <c r="U8" s="448">
        <f t="shared" si="0"/>
        <v>1</v>
      </c>
      <c r="V8" s="448">
        <f t="shared" si="1"/>
        <v>24</v>
      </c>
      <c r="W8" s="151">
        <v>1</v>
      </c>
      <c r="X8" s="152">
        <v>24</v>
      </c>
    </row>
    <row r="9" spans="1:24" ht="17.7" customHeight="1">
      <c r="A9" s="1412" t="s">
        <v>1157</v>
      </c>
      <c r="B9" s="1413"/>
      <c r="C9" s="1413"/>
      <c r="D9" s="1413"/>
      <c r="E9" s="1413"/>
      <c r="F9" s="1414"/>
      <c r="G9" s="143"/>
      <c r="H9" s="144"/>
      <c r="I9" s="145"/>
      <c r="J9" s="146">
        <v>3</v>
      </c>
      <c r="K9" s="147">
        <v>0.5</v>
      </c>
      <c r="L9" s="148">
        <v>12</v>
      </c>
      <c r="M9" s="149">
        <v>0.5</v>
      </c>
      <c r="N9" s="150">
        <v>12</v>
      </c>
      <c r="O9" s="149">
        <v>0.5</v>
      </c>
      <c r="P9" s="150">
        <v>10</v>
      </c>
      <c r="Q9" s="149">
        <v>1</v>
      </c>
      <c r="R9" s="150">
        <v>13</v>
      </c>
      <c r="S9" s="149"/>
      <c r="T9" s="150"/>
      <c r="U9" s="448">
        <f t="shared" si="0"/>
        <v>2</v>
      </c>
      <c r="V9" s="448">
        <f t="shared" si="1"/>
        <v>35</v>
      </c>
      <c r="W9" s="151">
        <v>1</v>
      </c>
      <c r="X9" s="152">
        <v>13</v>
      </c>
    </row>
    <row r="10" spans="1:24" ht="17.7" customHeight="1">
      <c r="A10" s="1412" t="s">
        <v>1158</v>
      </c>
      <c r="B10" s="1413"/>
      <c r="C10" s="1413"/>
      <c r="D10" s="1413"/>
      <c r="E10" s="1413"/>
      <c r="F10" s="1414"/>
      <c r="G10" s="143"/>
      <c r="H10" s="144"/>
      <c r="I10" s="145"/>
      <c r="J10" s="146">
        <v>3</v>
      </c>
      <c r="K10" s="147">
        <v>0.5</v>
      </c>
      <c r="L10" s="148">
        <v>12</v>
      </c>
      <c r="M10" s="149">
        <v>0.5</v>
      </c>
      <c r="N10" s="150">
        <v>11</v>
      </c>
      <c r="O10" s="149">
        <v>0.5</v>
      </c>
      <c r="P10" s="150">
        <v>12</v>
      </c>
      <c r="Q10" s="149"/>
      <c r="R10" s="150"/>
      <c r="S10" s="149"/>
      <c r="T10" s="150"/>
      <c r="U10" s="448">
        <f t="shared" si="0"/>
        <v>1</v>
      </c>
      <c r="V10" s="448">
        <f t="shared" si="1"/>
        <v>23</v>
      </c>
      <c r="W10" s="151"/>
      <c r="X10" s="152"/>
    </row>
    <row r="11" spans="1:24" ht="17.7" customHeight="1">
      <c r="A11" s="1412" t="s">
        <v>1159</v>
      </c>
      <c r="B11" s="1413"/>
      <c r="C11" s="1413"/>
      <c r="D11" s="1413"/>
      <c r="E11" s="1413"/>
      <c r="F11" s="1414"/>
      <c r="G11" s="143"/>
      <c r="H11" s="144"/>
      <c r="I11" s="145"/>
      <c r="J11" s="146">
        <v>4</v>
      </c>
      <c r="K11" s="147"/>
      <c r="L11" s="148"/>
      <c r="M11" s="149"/>
      <c r="N11" s="150"/>
      <c r="O11" s="149">
        <v>1</v>
      </c>
      <c r="P11" s="150">
        <v>20</v>
      </c>
      <c r="Q11" s="149">
        <v>1</v>
      </c>
      <c r="R11" s="150">
        <v>21</v>
      </c>
      <c r="S11" s="149">
        <v>1</v>
      </c>
      <c r="T11" s="150">
        <v>24</v>
      </c>
      <c r="U11" s="448">
        <f t="shared" si="0"/>
        <v>3</v>
      </c>
      <c r="V11" s="448">
        <f t="shared" si="1"/>
        <v>65</v>
      </c>
      <c r="W11" s="151">
        <v>1</v>
      </c>
      <c r="X11" s="152">
        <v>24</v>
      </c>
    </row>
    <row r="12" spans="1:24" ht="17.7" customHeight="1">
      <c r="A12" s="1390" t="s">
        <v>1160</v>
      </c>
      <c r="B12" s="1391"/>
      <c r="C12" s="1391"/>
      <c r="D12" s="1391"/>
      <c r="E12" s="1391"/>
      <c r="F12" s="1392"/>
      <c r="G12" s="143"/>
      <c r="H12" s="144"/>
      <c r="I12" s="145"/>
      <c r="J12" s="146">
        <v>4</v>
      </c>
      <c r="K12" s="147">
        <v>1</v>
      </c>
      <c r="L12" s="148">
        <v>24</v>
      </c>
      <c r="M12" s="149">
        <v>1</v>
      </c>
      <c r="N12" s="150">
        <v>24</v>
      </c>
      <c r="O12" s="149">
        <v>1</v>
      </c>
      <c r="P12" s="150">
        <v>24</v>
      </c>
      <c r="Q12" s="149">
        <v>1</v>
      </c>
      <c r="R12" s="150">
        <v>24</v>
      </c>
      <c r="S12" s="149">
        <v>1</v>
      </c>
      <c r="T12" s="150">
        <v>32</v>
      </c>
      <c r="U12" s="448">
        <f t="shared" si="0"/>
        <v>4</v>
      </c>
      <c r="V12" s="448">
        <f t="shared" si="1"/>
        <v>104</v>
      </c>
      <c r="W12" s="151">
        <v>1</v>
      </c>
      <c r="X12" s="152">
        <v>32</v>
      </c>
    </row>
    <row r="13" spans="1:24" ht="17.7" customHeight="1">
      <c r="A13" s="1390" t="s">
        <v>1161</v>
      </c>
      <c r="B13" s="1391"/>
      <c r="C13" s="1391"/>
      <c r="D13" s="1391"/>
      <c r="E13" s="1391"/>
      <c r="F13" s="1392"/>
      <c r="G13" s="143"/>
      <c r="H13" s="144"/>
      <c r="I13" s="145"/>
      <c r="J13" s="146">
        <v>4</v>
      </c>
      <c r="K13" s="147">
        <v>1</v>
      </c>
      <c r="L13" s="148">
        <v>24</v>
      </c>
      <c r="M13" s="149">
        <v>1</v>
      </c>
      <c r="N13" s="150">
        <v>21</v>
      </c>
      <c r="O13" s="149"/>
      <c r="P13" s="150"/>
      <c r="Q13" s="149"/>
      <c r="R13" s="150"/>
      <c r="S13" s="149"/>
      <c r="T13" s="150"/>
      <c r="U13" s="448">
        <f t="shared" si="0"/>
        <v>1</v>
      </c>
      <c r="V13" s="448">
        <f t="shared" si="1"/>
        <v>21</v>
      </c>
      <c r="W13" s="151"/>
      <c r="X13" s="152"/>
    </row>
    <row r="14" spans="1:24" ht="17.7" customHeight="1">
      <c r="A14" s="1390" t="s">
        <v>1162</v>
      </c>
      <c r="B14" s="1391"/>
      <c r="C14" s="1391"/>
      <c r="D14" s="1391"/>
      <c r="E14" s="1391"/>
      <c r="F14" s="1392"/>
      <c r="G14" s="143"/>
      <c r="H14" s="144"/>
      <c r="I14" s="145"/>
      <c r="J14" s="146">
        <v>4</v>
      </c>
      <c r="K14" s="147"/>
      <c r="L14" s="148"/>
      <c r="M14" s="149"/>
      <c r="N14" s="150"/>
      <c r="O14" s="149">
        <v>1</v>
      </c>
      <c r="P14" s="150">
        <v>19</v>
      </c>
      <c r="Q14" s="149">
        <v>1</v>
      </c>
      <c r="R14" s="150">
        <v>19</v>
      </c>
      <c r="S14" s="149"/>
      <c r="T14" s="150"/>
      <c r="U14" s="448">
        <f t="shared" si="0"/>
        <v>2</v>
      </c>
      <c r="V14" s="448">
        <f t="shared" si="1"/>
        <v>38</v>
      </c>
      <c r="W14" s="151"/>
      <c r="X14" s="152"/>
    </row>
    <row r="15" spans="1:24" ht="17.7" customHeight="1">
      <c r="A15" s="1390" t="s">
        <v>1163</v>
      </c>
      <c r="B15" s="1391"/>
      <c r="C15" s="1391"/>
      <c r="D15" s="1391"/>
      <c r="E15" s="1391"/>
      <c r="F15" s="1392"/>
      <c r="G15" s="143"/>
      <c r="H15" s="144"/>
      <c r="I15" s="145"/>
      <c r="J15" s="146">
        <v>4</v>
      </c>
      <c r="K15" s="147"/>
      <c r="L15" s="148"/>
      <c r="M15" s="149"/>
      <c r="N15" s="150"/>
      <c r="O15" s="149"/>
      <c r="P15" s="150"/>
      <c r="Q15" s="149"/>
      <c r="R15" s="150"/>
      <c r="S15" s="149">
        <v>1</v>
      </c>
      <c r="T15" s="150">
        <v>21</v>
      </c>
      <c r="U15" s="448">
        <f t="shared" si="0"/>
        <v>1</v>
      </c>
      <c r="V15" s="448">
        <f t="shared" si="1"/>
        <v>21</v>
      </c>
      <c r="W15" s="151">
        <v>1</v>
      </c>
      <c r="X15" s="152">
        <v>21</v>
      </c>
    </row>
    <row r="16" spans="1:24" ht="17.7" customHeight="1">
      <c r="A16" s="1390" t="s">
        <v>1164</v>
      </c>
      <c r="B16" s="1391"/>
      <c r="C16" s="1391"/>
      <c r="D16" s="1391"/>
      <c r="E16" s="1391"/>
      <c r="F16" s="1392"/>
      <c r="G16" s="143"/>
      <c r="H16" s="144"/>
      <c r="I16" s="145"/>
      <c r="J16" s="146">
        <v>3</v>
      </c>
      <c r="K16" s="147">
        <v>0.5</v>
      </c>
      <c r="L16" s="148">
        <v>12</v>
      </c>
      <c r="M16" s="149">
        <v>0.5</v>
      </c>
      <c r="N16" s="150">
        <v>10</v>
      </c>
      <c r="O16" s="149">
        <v>0.5</v>
      </c>
      <c r="P16" s="150">
        <v>10</v>
      </c>
      <c r="Q16" s="149">
        <v>1</v>
      </c>
      <c r="R16" s="150">
        <v>14</v>
      </c>
      <c r="S16" s="149"/>
      <c r="T16" s="150"/>
      <c r="U16" s="448">
        <f t="shared" si="0"/>
        <v>2</v>
      </c>
      <c r="V16" s="448">
        <f t="shared" si="1"/>
        <v>34</v>
      </c>
      <c r="W16" s="151">
        <v>1</v>
      </c>
      <c r="X16" s="152">
        <v>14</v>
      </c>
    </row>
    <row r="17" spans="1:24" ht="17.7" customHeight="1">
      <c r="A17" s="1390" t="s">
        <v>1165</v>
      </c>
      <c r="B17" s="1391"/>
      <c r="C17" s="1391"/>
      <c r="D17" s="1391"/>
      <c r="E17" s="1391"/>
      <c r="F17" s="1392"/>
      <c r="G17" s="143"/>
      <c r="H17" s="144"/>
      <c r="I17" s="145"/>
      <c r="J17" s="146">
        <v>3</v>
      </c>
      <c r="K17" s="147">
        <v>0.5</v>
      </c>
      <c r="L17" s="148">
        <v>12</v>
      </c>
      <c r="M17" s="149">
        <v>0.5</v>
      </c>
      <c r="N17" s="150">
        <v>12</v>
      </c>
      <c r="O17" s="149">
        <v>0.5</v>
      </c>
      <c r="P17" s="150">
        <v>12</v>
      </c>
      <c r="Q17" s="149"/>
      <c r="R17" s="150"/>
      <c r="S17" s="149"/>
      <c r="T17" s="150"/>
      <c r="U17" s="448">
        <f t="shared" si="0"/>
        <v>1</v>
      </c>
      <c r="V17" s="448">
        <f t="shared" si="1"/>
        <v>24</v>
      </c>
      <c r="W17" s="151"/>
      <c r="X17" s="152"/>
    </row>
    <row r="18" spans="1:24" ht="17.7" customHeight="1">
      <c r="A18" s="1415" t="s">
        <v>1166</v>
      </c>
      <c r="B18" s="1416"/>
      <c r="C18" s="1416"/>
      <c r="D18" s="1416"/>
      <c r="E18" s="1416"/>
      <c r="F18" s="1417"/>
      <c r="G18" s="153"/>
      <c r="H18" s="154"/>
      <c r="I18" s="155"/>
      <c r="J18" s="156">
        <v>4</v>
      </c>
      <c r="K18" s="147">
        <v>1</v>
      </c>
      <c r="L18" s="148">
        <v>24</v>
      </c>
      <c r="M18" s="149">
        <v>1</v>
      </c>
      <c r="N18" s="150">
        <v>22</v>
      </c>
      <c r="O18" s="149">
        <v>1</v>
      </c>
      <c r="P18" s="150">
        <v>23</v>
      </c>
      <c r="Q18" s="149">
        <v>1</v>
      </c>
      <c r="R18" s="150">
        <v>18</v>
      </c>
      <c r="S18" s="149">
        <v>1</v>
      </c>
      <c r="T18" s="150">
        <v>29</v>
      </c>
      <c r="U18" s="448">
        <f t="shared" si="0"/>
        <v>4</v>
      </c>
      <c r="V18" s="448">
        <f t="shared" si="1"/>
        <v>92</v>
      </c>
      <c r="W18" s="151">
        <v>1</v>
      </c>
      <c r="X18" s="152">
        <v>29</v>
      </c>
    </row>
    <row r="19" spans="1:24" ht="17.7" customHeight="1">
      <c r="A19" s="1403" t="s">
        <v>1167</v>
      </c>
      <c r="B19" s="1404"/>
      <c r="C19" s="1404"/>
      <c r="D19" s="1404"/>
      <c r="E19" s="1404"/>
      <c r="F19" s="1405"/>
      <c r="G19" s="153"/>
      <c r="H19" s="154"/>
      <c r="I19" s="155"/>
      <c r="J19" s="156">
        <v>3</v>
      </c>
      <c r="K19" s="147">
        <v>0.5</v>
      </c>
      <c r="L19" s="148">
        <v>12</v>
      </c>
      <c r="M19" s="149">
        <v>0.5</v>
      </c>
      <c r="N19" s="150">
        <v>12</v>
      </c>
      <c r="O19" s="149">
        <v>0.5</v>
      </c>
      <c r="P19" s="150">
        <v>12</v>
      </c>
      <c r="Q19" s="149">
        <v>0.5</v>
      </c>
      <c r="R19" s="150">
        <v>14</v>
      </c>
      <c r="S19" s="149"/>
      <c r="T19" s="150"/>
      <c r="U19" s="448">
        <f t="shared" si="0"/>
        <v>1.5</v>
      </c>
      <c r="V19" s="448">
        <f t="shared" si="1"/>
        <v>38</v>
      </c>
      <c r="W19" s="151">
        <v>0.5</v>
      </c>
      <c r="X19" s="152">
        <v>14</v>
      </c>
    </row>
    <row r="20" spans="1:24" ht="17.7" customHeight="1">
      <c r="A20" s="1403" t="s">
        <v>1168</v>
      </c>
      <c r="B20" s="1404"/>
      <c r="C20" s="1404"/>
      <c r="D20" s="1404"/>
      <c r="E20" s="1404"/>
      <c r="F20" s="1405"/>
      <c r="G20" s="153"/>
      <c r="H20" s="154"/>
      <c r="I20" s="155"/>
      <c r="J20" s="156">
        <v>3</v>
      </c>
      <c r="K20" s="147">
        <v>0.5</v>
      </c>
      <c r="L20" s="148">
        <v>12</v>
      </c>
      <c r="M20" s="149">
        <v>0.5</v>
      </c>
      <c r="N20" s="150">
        <v>10</v>
      </c>
      <c r="O20" s="149"/>
      <c r="P20" s="150"/>
      <c r="Q20" s="149"/>
      <c r="R20" s="150"/>
      <c r="S20" s="149"/>
      <c r="T20" s="150"/>
      <c r="U20" s="448">
        <f t="shared" si="0"/>
        <v>0.5</v>
      </c>
      <c r="V20" s="448">
        <f t="shared" si="1"/>
        <v>10</v>
      </c>
      <c r="W20" s="151"/>
      <c r="X20" s="152"/>
    </row>
    <row r="21" spans="1:24" ht="17.7" customHeight="1">
      <c r="A21" s="1403" t="s">
        <v>1169</v>
      </c>
      <c r="B21" s="1404"/>
      <c r="C21" s="1404"/>
      <c r="D21" s="1404"/>
      <c r="E21" s="1404"/>
      <c r="F21" s="1405"/>
      <c r="G21" s="153"/>
      <c r="H21" s="154"/>
      <c r="I21" s="155"/>
      <c r="J21" s="156">
        <v>3</v>
      </c>
      <c r="K21" s="147"/>
      <c r="L21" s="148"/>
      <c r="M21" s="149"/>
      <c r="N21" s="150"/>
      <c r="O21" s="149">
        <v>0.5</v>
      </c>
      <c r="P21" s="150">
        <v>10</v>
      </c>
      <c r="Q21" s="149">
        <v>0.5</v>
      </c>
      <c r="R21" s="150">
        <v>11</v>
      </c>
      <c r="S21" s="149"/>
      <c r="T21" s="150"/>
      <c r="U21" s="448">
        <f t="shared" si="0"/>
        <v>1</v>
      </c>
      <c r="V21" s="448">
        <f t="shared" si="1"/>
        <v>21</v>
      </c>
      <c r="W21" s="151">
        <v>0.5</v>
      </c>
      <c r="X21" s="152">
        <v>11</v>
      </c>
    </row>
    <row r="22" spans="1:24" ht="17.7" customHeight="1">
      <c r="A22" s="1403"/>
      <c r="B22" s="1404"/>
      <c r="C22" s="1404"/>
      <c r="D22" s="1404"/>
      <c r="E22" s="1404"/>
      <c r="F22" s="1405"/>
      <c r="G22" s="153"/>
      <c r="H22" s="154"/>
      <c r="I22" s="155"/>
      <c r="J22" s="156"/>
      <c r="K22" s="147"/>
      <c r="L22" s="148"/>
      <c r="M22" s="149"/>
      <c r="N22" s="150"/>
      <c r="O22" s="149"/>
      <c r="P22" s="150"/>
      <c r="Q22" s="149"/>
      <c r="R22" s="150"/>
      <c r="S22" s="149"/>
      <c r="T22" s="150"/>
      <c r="U22" s="448">
        <f t="shared" si="0"/>
        <v>0</v>
      </c>
      <c r="V22" s="448">
        <f t="shared" si="1"/>
        <v>0</v>
      </c>
      <c r="W22" s="151"/>
      <c r="X22" s="152"/>
    </row>
    <row r="23" spans="1:24" ht="17.7" customHeight="1">
      <c r="A23" s="1403"/>
      <c r="B23" s="1404"/>
      <c r="C23" s="1404"/>
      <c r="D23" s="1404"/>
      <c r="E23" s="1404"/>
      <c r="F23" s="1405"/>
      <c r="G23" s="153"/>
      <c r="H23" s="154"/>
      <c r="I23" s="155"/>
      <c r="J23" s="156"/>
      <c r="K23" s="147"/>
      <c r="L23" s="148"/>
      <c r="M23" s="149"/>
      <c r="N23" s="150"/>
      <c r="O23" s="149"/>
      <c r="P23" s="150"/>
      <c r="Q23" s="149"/>
      <c r="R23" s="150"/>
      <c r="S23" s="149"/>
      <c r="T23" s="150"/>
      <c r="U23" s="448">
        <f t="shared" si="0"/>
        <v>0</v>
      </c>
      <c r="V23" s="448">
        <f t="shared" si="1"/>
        <v>0</v>
      </c>
      <c r="W23" s="151"/>
      <c r="X23" s="152"/>
    </row>
    <row r="24" spans="1:24" ht="17.7" customHeight="1">
      <c r="A24" s="1403"/>
      <c r="B24" s="1404"/>
      <c r="C24" s="1404"/>
      <c r="D24" s="1404"/>
      <c r="E24" s="1404"/>
      <c r="F24" s="1405"/>
      <c r="G24" s="153"/>
      <c r="H24" s="154"/>
      <c r="I24" s="155"/>
      <c r="J24" s="156"/>
      <c r="K24" s="147"/>
      <c r="L24" s="148"/>
      <c r="M24" s="149"/>
      <c r="N24" s="150"/>
      <c r="O24" s="149"/>
      <c r="P24" s="150"/>
      <c r="Q24" s="149"/>
      <c r="R24" s="150"/>
      <c r="S24" s="149"/>
      <c r="T24" s="150"/>
      <c r="U24" s="448">
        <f t="shared" si="0"/>
        <v>0</v>
      </c>
      <c r="V24" s="448">
        <f t="shared" si="1"/>
        <v>0</v>
      </c>
      <c r="W24" s="151"/>
      <c r="X24" s="152"/>
    </row>
    <row r="25" spans="1:24" ht="17.7" customHeight="1">
      <c r="A25" s="1403"/>
      <c r="B25" s="1404"/>
      <c r="C25" s="1404"/>
      <c r="D25" s="1404"/>
      <c r="E25" s="1404"/>
      <c r="F25" s="1405"/>
      <c r="G25" s="153"/>
      <c r="H25" s="154"/>
      <c r="I25" s="155"/>
      <c r="J25" s="156"/>
      <c r="K25" s="147"/>
      <c r="L25" s="148"/>
      <c r="M25" s="149"/>
      <c r="N25" s="150"/>
      <c r="O25" s="149"/>
      <c r="P25" s="150"/>
      <c r="Q25" s="149"/>
      <c r="R25" s="150"/>
      <c r="S25" s="149"/>
      <c r="T25" s="150"/>
      <c r="U25" s="448">
        <f t="shared" si="0"/>
        <v>0</v>
      </c>
      <c r="V25" s="448">
        <f t="shared" si="1"/>
        <v>0</v>
      </c>
      <c r="W25" s="151"/>
      <c r="X25" s="152"/>
    </row>
    <row r="26" spans="1:24" ht="17.7" customHeight="1">
      <c r="A26" s="1403"/>
      <c r="B26" s="1404"/>
      <c r="C26" s="1404"/>
      <c r="D26" s="1404"/>
      <c r="E26" s="1404"/>
      <c r="F26" s="1405"/>
      <c r="G26" s="153"/>
      <c r="H26" s="154"/>
      <c r="I26" s="155"/>
      <c r="J26" s="156"/>
      <c r="K26" s="147"/>
      <c r="L26" s="148"/>
      <c r="M26" s="149"/>
      <c r="N26" s="150"/>
      <c r="O26" s="149"/>
      <c r="P26" s="150"/>
      <c r="Q26" s="149"/>
      <c r="R26" s="150"/>
      <c r="S26" s="149"/>
      <c r="T26" s="150"/>
      <c r="U26" s="448">
        <f t="shared" si="0"/>
        <v>0</v>
      </c>
      <c r="V26" s="448">
        <f t="shared" si="1"/>
        <v>0</v>
      </c>
      <c r="W26" s="151"/>
      <c r="X26" s="152"/>
    </row>
    <row r="27" spans="1:24" ht="17.7" customHeight="1">
      <c r="A27" s="1403"/>
      <c r="B27" s="1404"/>
      <c r="C27" s="1404"/>
      <c r="D27" s="1404"/>
      <c r="E27" s="1404"/>
      <c r="F27" s="1405"/>
      <c r="G27" s="153"/>
      <c r="H27" s="154"/>
      <c r="I27" s="155"/>
      <c r="J27" s="156"/>
      <c r="K27" s="147"/>
      <c r="L27" s="148"/>
      <c r="M27" s="149"/>
      <c r="N27" s="150"/>
      <c r="O27" s="149"/>
      <c r="P27" s="150"/>
      <c r="Q27" s="149"/>
      <c r="R27" s="150"/>
      <c r="S27" s="149"/>
      <c r="T27" s="150"/>
      <c r="U27" s="448">
        <f t="shared" si="0"/>
        <v>0</v>
      </c>
      <c r="V27" s="448">
        <f t="shared" si="1"/>
        <v>0</v>
      </c>
      <c r="W27" s="151"/>
      <c r="X27" s="152"/>
    </row>
    <row r="28" spans="1:24" ht="17.7" customHeight="1">
      <c r="A28" s="1403"/>
      <c r="B28" s="1404"/>
      <c r="C28" s="1404"/>
      <c r="D28" s="1404"/>
      <c r="E28" s="1404"/>
      <c r="F28" s="1405"/>
      <c r="G28" s="153"/>
      <c r="H28" s="154"/>
      <c r="I28" s="155"/>
      <c r="J28" s="156"/>
      <c r="K28" s="147"/>
      <c r="L28" s="148"/>
      <c r="M28" s="149"/>
      <c r="N28" s="150"/>
      <c r="O28" s="149"/>
      <c r="P28" s="150"/>
      <c r="Q28" s="149"/>
      <c r="R28" s="150"/>
      <c r="S28" s="149"/>
      <c r="T28" s="150"/>
      <c r="U28" s="448">
        <f t="shared" si="0"/>
        <v>0</v>
      </c>
      <c r="V28" s="448">
        <f t="shared" si="1"/>
        <v>0</v>
      </c>
      <c r="W28" s="151"/>
      <c r="X28" s="152"/>
    </row>
    <row r="29" spans="1:24" ht="17.7" customHeight="1">
      <c r="A29" s="1403"/>
      <c r="B29" s="1404"/>
      <c r="C29" s="1404"/>
      <c r="D29" s="1404"/>
      <c r="E29" s="1404"/>
      <c r="F29" s="1405"/>
      <c r="G29" s="153"/>
      <c r="H29" s="154"/>
      <c r="I29" s="155"/>
      <c r="J29" s="156"/>
      <c r="K29" s="147"/>
      <c r="L29" s="148"/>
      <c r="M29" s="149"/>
      <c r="N29" s="150"/>
      <c r="O29" s="149"/>
      <c r="P29" s="150"/>
      <c r="Q29" s="149"/>
      <c r="R29" s="150"/>
      <c r="S29" s="149"/>
      <c r="T29" s="150"/>
      <c r="U29" s="448">
        <f t="shared" si="0"/>
        <v>0</v>
      </c>
      <c r="V29" s="448">
        <f t="shared" si="1"/>
        <v>0</v>
      </c>
      <c r="W29" s="151"/>
      <c r="X29" s="152"/>
    </row>
    <row r="30" spans="1:24" ht="30" customHeight="1">
      <c r="A30" s="1418" t="s">
        <v>174</v>
      </c>
      <c r="B30" s="1419"/>
      <c r="C30" s="1419"/>
      <c r="D30" s="1419"/>
      <c r="E30" s="1419"/>
      <c r="F30" s="1419"/>
      <c r="G30" s="1419"/>
      <c r="H30" s="1419"/>
      <c r="I30" s="1420"/>
      <c r="J30" s="157" t="s">
        <v>3</v>
      </c>
      <c r="K30" s="626">
        <f t="shared" ref="K30:V30" si="2">SUM(K5:K29)</f>
        <v>9</v>
      </c>
      <c r="L30" s="451">
        <f t="shared" si="2"/>
        <v>216</v>
      </c>
      <c r="M30" s="627">
        <f t="shared" si="2"/>
        <v>9</v>
      </c>
      <c r="N30" s="450">
        <f t="shared" si="2"/>
        <v>206</v>
      </c>
      <c r="O30" s="627">
        <f t="shared" si="2"/>
        <v>9</v>
      </c>
      <c r="P30" s="450">
        <f t="shared" si="2"/>
        <v>195</v>
      </c>
      <c r="Q30" s="627">
        <f t="shared" si="2"/>
        <v>9</v>
      </c>
      <c r="R30" s="450">
        <f t="shared" si="2"/>
        <v>170</v>
      </c>
      <c r="S30" s="627">
        <f t="shared" si="2"/>
        <v>6</v>
      </c>
      <c r="T30" s="450">
        <f t="shared" si="2"/>
        <v>158</v>
      </c>
      <c r="U30" s="628">
        <f t="shared" si="2"/>
        <v>33</v>
      </c>
      <c r="V30" s="449">
        <f t="shared" si="2"/>
        <v>729</v>
      </c>
      <c r="W30" s="158">
        <f>SUM(W6:W21)</f>
        <v>9</v>
      </c>
      <c r="X30" s="158">
        <f>SUM(X6:X21)</f>
        <v>210</v>
      </c>
    </row>
    <row r="31" spans="1:24" ht="15" customHeight="1">
      <c r="A31" s="1421"/>
      <c r="B31" s="1421"/>
      <c r="C31" s="1421"/>
      <c r="D31" s="1421"/>
      <c r="E31" s="1421"/>
      <c r="F31" s="1421"/>
      <c r="G31" s="1421"/>
      <c r="H31" s="1421"/>
      <c r="I31" s="1421"/>
      <c r="J31" s="1421"/>
      <c r="K31" s="1421"/>
      <c r="L31" s="1421"/>
      <c r="M31" s="1421"/>
      <c r="N31" s="1421"/>
      <c r="O31" s="1421"/>
      <c r="P31" s="1421"/>
      <c r="Q31" s="1421"/>
      <c r="R31" s="1421"/>
      <c r="S31" s="1421"/>
      <c r="T31" s="1421"/>
      <c r="U31" s="1421"/>
      <c r="V31" s="1421"/>
      <c r="W31" s="1421"/>
      <c r="X31" s="1421"/>
    </row>
    <row r="32" spans="1:24" ht="15" customHeight="1">
      <c r="A32" s="1421"/>
      <c r="B32" s="1421"/>
      <c r="C32" s="1421"/>
      <c r="D32" s="1421"/>
      <c r="E32" s="1421"/>
      <c r="F32" s="1421"/>
      <c r="G32" s="1421"/>
      <c r="H32" s="1421"/>
      <c r="I32" s="1421"/>
      <c r="J32" s="1421"/>
      <c r="K32" s="1421"/>
      <c r="L32" s="1421"/>
      <c r="M32" s="1421"/>
      <c r="N32" s="1421"/>
      <c r="O32" s="1421"/>
      <c r="P32" s="1421"/>
      <c r="Q32" s="1421"/>
      <c r="R32" s="1421"/>
      <c r="S32" s="1421"/>
      <c r="T32" s="1421"/>
      <c r="U32" s="1421"/>
      <c r="V32" s="1421"/>
      <c r="W32" s="1421"/>
      <c r="X32" s="159"/>
    </row>
    <row r="33" spans="1:24">
      <c r="A33" s="1426" t="s">
        <v>670</v>
      </c>
      <c r="B33" s="1426"/>
      <c r="C33" s="1426"/>
      <c r="D33" s="1426"/>
      <c r="E33" s="1426"/>
      <c r="F33" s="1426"/>
      <c r="G33" s="1426"/>
      <c r="H33" s="1426"/>
      <c r="I33" s="1426"/>
      <c r="J33" s="1426"/>
      <c r="K33" s="1426"/>
      <c r="L33" s="1426"/>
      <c r="M33" s="1426"/>
      <c r="N33" s="1426"/>
      <c r="O33" s="1426"/>
      <c r="P33" s="1426"/>
      <c r="Q33" s="1426"/>
      <c r="R33" s="1426"/>
      <c r="S33" s="1426"/>
      <c r="T33" s="1426"/>
      <c r="U33" s="1426"/>
      <c r="V33" s="1426"/>
      <c r="W33" s="1426"/>
      <c r="X33" s="1426"/>
    </row>
    <row r="34" spans="1:24">
      <c r="A34" s="1426"/>
      <c r="B34" s="1426"/>
      <c r="C34" s="1426"/>
      <c r="D34" s="1426"/>
      <c r="E34" s="1426"/>
      <c r="F34" s="1426"/>
      <c r="G34" s="1426"/>
      <c r="H34" s="1426"/>
      <c r="I34" s="1426"/>
      <c r="J34" s="1426"/>
      <c r="K34" s="1426"/>
      <c r="L34" s="1426"/>
      <c r="M34" s="1426"/>
      <c r="N34" s="1426"/>
      <c r="O34" s="1426"/>
      <c r="P34" s="1426"/>
      <c r="Q34" s="1426"/>
      <c r="R34" s="1426"/>
      <c r="S34" s="1426"/>
      <c r="T34" s="1426"/>
      <c r="U34" s="1426"/>
      <c r="V34" s="1426"/>
      <c r="W34" s="1426"/>
      <c r="X34" s="1426"/>
    </row>
    <row r="35" spans="1:24">
      <c r="A35" s="1426"/>
      <c r="B35" s="1426"/>
      <c r="C35" s="1426"/>
      <c r="D35" s="1426"/>
      <c r="E35" s="1426"/>
      <c r="F35" s="1426"/>
      <c r="G35" s="1426"/>
      <c r="H35" s="1426"/>
      <c r="I35" s="1426"/>
      <c r="J35" s="1426"/>
      <c r="K35" s="1426"/>
      <c r="L35" s="1426"/>
      <c r="M35" s="1426"/>
      <c r="N35" s="1426"/>
      <c r="O35" s="1426"/>
      <c r="P35" s="1426"/>
      <c r="Q35" s="1426"/>
      <c r="R35" s="1426"/>
      <c r="S35" s="1426"/>
      <c r="T35" s="1426"/>
      <c r="U35" s="1426"/>
      <c r="V35" s="1426"/>
      <c r="W35" s="1426"/>
      <c r="X35" s="1426"/>
    </row>
    <row r="37" spans="1:24" ht="51.75" customHeight="1">
      <c r="A37" s="1427" t="s">
        <v>671</v>
      </c>
      <c r="B37" s="1428"/>
      <c r="C37" s="1428"/>
      <c r="D37" s="1428"/>
      <c r="E37" s="1429"/>
      <c r="F37" s="1427" t="s">
        <v>672</v>
      </c>
      <c r="G37" s="1428"/>
      <c r="H37" s="1428"/>
      <c r="I37" s="1428"/>
      <c r="J37" s="1428"/>
      <c r="K37" s="1429"/>
      <c r="L37" s="1430" t="s">
        <v>673</v>
      </c>
      <c r="M37" s="1431"/>
      <c r="N37" s="1431"/>
      <c r="O37" s="1431"/>
      <c r="P37" s="1431"/>
      <c r="Q37" s="1431"/>
      <c r="R37" s="1431"/>
      <c r="S37" s="1431"/>
      <c r="T37" s="1431"/>
      <c r="U37" s="1431"/>
      <c r="V37" s="1431"/>
      <c r="W37" s="1431"/>
      <c r="X37" s="1432"/>
    </row>
    <row r="38" spans="1:24">
      <c r="A38" s="1425" t="s">
        <v>1624</v>
      </c>
      <c r="B38" s="1425"/>
      <c r="C38" s="1425"/>
      <c r="D38" s="1425"/>
      <c r="E38" s="1425"/>
      <c r="F38" s="1425" t="s">
        <v>1528</v>
      </c>
      <c r="G38" s="1425"/>
      <c r="H38" s="1425"/>
      <c r="I38" s="1425"/>
      <c r="J38" s="1425"/>
      <c r="K38" s="1425"/>
      <c r="L38" s="1422" t="s">
        <v>1160</v>
      </c>
      <c r="M38" s="1423"/>
      <c r="N38" s="1423"/>
      <c r="O38" s="1423"/>
      <c r="P38" s="1423"/>
      <c r="Q38" s="1423"/>
      <c r="R38" s="1423"/>
      <c r="S38" s="1423"/>
      <c r="T38" s="1423"/>
      <c r="U38" s="1423"/>
      <c r="V38" s="1423"/>
      <c r="W38" s="1423"/>
      <c r="X38" s="1424"/>
    </row>
    <row r="39" spans="1:24">
      <c r="A39" s="637"/>
      <c r="C39" s="638" t="s">
        <v>1628</v>
      </c>
      <c r="E39" s="639"/>
      <c r="F39" s="637"/>
      <c r="G39" s="638"/>
      <c r="H39" s="638"/>
      <c r="I39" s="638" t="s">
        <v>1528</v>
      </c>
      <c r="J39" s="638"/>
      <c r="K39" s="639"/>
      <c r="L39" s="637"/>
      <c r="M39" s="638"/>
      <c r="N39" s="638"/>
      <c r="O39" s="638"/>
      <c r="P39" s="638"/>
      <c r="Q39" s="638"/>
      <c r="R39" s="638" t="s">
        <v>1631</v>
      </c>
      <c r="S39" s="638"/>
      <c r="T39" s="638"/>
      <c r="U39" s="638"/>
      <c r="V39" s="638"/>
      <c r="W39" s="638"/>
      <c r="X39" s="639"/>
    </row>
    <row r="40" spans="1:24">
      <c r="A40" s="637"/>
      <c r="B40" s="638"/>
      <c r="C40" s="638" t="s">
        <v>1627</v>
      </c>
      <c r="D40" s="638"/>
      <c r="E40" s="639"/>
      <c r="F40" s="637"/>
      <c r="G40" s="638"/>
      <c r="H40" s="638"/>
      <c r="I40" s="638" t="s">
        <v>1537</v>
      </c>
      <c r="J40" s="638"/>
      <c r="K40" s="639"/>
      <c r="L40" s="1422" t="s">
        <v>1160</v>
      </c>
      <c r="M40" s="1423"/>
      <c r="N40" s="1423"/>
      <c r="O40" s="1423"/>
      <c r="P40" s="1423"/>
      <c r="Q40" s="1423"/>
      <c r="R40" s="1423"/>
      <c r="S40" s="1423"/>
      <c r="T40" s="1423"/>
      <c r="U40" s="1423"/>
      <c r="V40" s="1423"/>
      <c r="W40" s="1423"/>
      <c r="X40" s="1424"/>
    </row>
    <row r="41" spans="1:24">
      <c r="A41" s="637"/>
      <c r="B41" s="638"/>
      <c r="C41" s="638" t="s">
        <v>1622</v>
      </c>
      <c r="D41" s="638"/>
      <c r="E41" s="639"/>
      <c r="F41" s="637"/>
      <c r="G41" s="638"/>
      <c r="H41" s="638"/>
      <c r="I41" s="638" t="s">
        <v>1537</v>
      </c>
      <c r="J41" s="638"/>
      <c r="K41" s="639"/>
      <c r="L41" s="637"/>
      <c r="M41" s="638"/>
      <c r="N41" s="638"/>
      <c r="O41" s="638"/>
      <c r="P41" s="638"/>
      <c r="Q41" s="638"/>
      <c r="R41" s="638" t="s">
        <v>1631</v>
      </c>
      <c r="S41" s="638"/>
      <c r="T41" s="638"/>
      <c r="U41" s="638"/>
      <c r="V41" s="638"/>
      <c r="W41" s="638"/>
      <c r="X41" s="639"/>
    </row>
    <row r="42" spans="1:24">
      <c r="A42" s="637"/>
      <c r="B42" s="638"/>
      <c r="C42" s="638" t="s">
        <v>1623</v>
      </c>
      <c r="D42" s="638"/>
      <c r="E42" s="639"/>
      <c r="F42" s="637"/>
      <c r="G42" s="638"/>
      <c r="H42" s="638"/>
      <c r="I42" s="638" t="s">
        <v>1537</v>
      </c>
      <c r="J42" s="638"/>
      <c r="K42" s="639"/>
      <c r="L42" s="637"/>
      <c r="M42" s="638"/>
      <c r="N42" s="638"/>
      <c r="O42" s="638"/>
      <c r="P42" s="638"/>
      <c r="Q42" s="638"/>
      <c r="R42" s="638" t="s">
        <v>1631</v>
      </c>
      <c r="S42" s="638"/>
      <c r="T42" s="638"/>
      <c r="U42" s="638"/>
      <c r="V42" s="638"/>
      <c r="W42" s="638"/>
      <c r="X42" s="639"/>
    </row>
    <row r="43" spans="1:24">
      <c r="A43" s="637"/>
      <c r="B43" s="638"/>
      <c r="C43" s="638" t="s">
        <v>1626</v>
      </c>
      <c r="D43" s="638"/>
      <c r="E43" s="639"/>
      <c r="F43" s="637"/>
      <c r="G43" s="638"/>
      <c r="H43" s="638"/>
      <c r="I43" s="638" t="s">
        <v>1632</v>
      </c>
      <c r="J43" s="638"/>
      <c r="K43" s="639"/>
      <c r="L43" s="637"/>
      <c r="M43" s="638"/>
      <c r="N43" s="638"/>
      <c r="O43" s="638"/>
      <c r="P43" s="638" t="s">
        <v>1633</v>
      </c>
      <c r="Q43" s="638"/>
      <c r="R43" s="638"/>
      <c r="S43" s="638"/>
      <c r="T43" s="638"/>
      <c r="U43" s="638"/>
      <c r="V43" s="638"/>
      <c r="W43" s="638"/>
      <c r="X43" s="639"/>
    </row>
    <row r="44" spans="1:24">
      <c r="A44" s="637"/>
      <c r="B44" s="638"/>
      <c r="C44" s="638"/>
      <c r="D44" s="638"/>
      <c r="E44" s="639"/>
      <c r="F44" s="637"/>
      <c r="G44" s="638"/>
      <c r="H44" s="638"/>
      <c r="I44" s="638"/>
      <c r="J44" s="638"/>
      <c r="K44" s="639"/>
      <c r="L44" s="637"/>
      <c r="M44" s="638"/>
      <c r="N44" s="638"/>
      <c r="O44" s="638"/>
      <c r="P44" s="638"/>
      <c r="Q44" s="638"/>
      <c r="R44" s="638"/>
      <c r="S44" s="638"/>
      <c r="T44" s="638"/>
      <c r="U44" s="638"/>
      <c r="V44" s="638"/>
      <c r="W44" s="638"/>
      <c r="X44" s="639"/>
    </row>
    <row r="45" spans="1:24">
      <c r="A45" s="637"/>
      <c r="B45" s="638"/>
      <c r="C45" s="638"/>
      <c r="D45" s="638"/>
      <c r="E45" s="639"/>
      <c r="F45" s="637"/>
      <c r="G45" s="638"/>
      <c r="H45" s="638"/>
      <c r="I45" s="638"/>
      <c r="J45" s="638"/>
      <c r="K45" s="639"/>
      <c r="L45" s="637"/>
      <c r="M45" s="638"/>
      <c r="N45" s="638"/>
      <c r="O45" s="638"/>
      <c r="P45" s="638"/>
      <c r="Q45" s="638"/>
      <c r="R45" s="638"/>
      <c r="S45" s="638"/>
      <c r="T45" s="638"/>
      <c r="U45" s="638"/>
      <c r="V45" s="638"/>
      <c r="W45" s="638"/>
      <c r="X45" s="639"/>
    </row>
    <row r="46" spans="1:24">
      <c r="A46" s="637"/>
      <c r="B46" s="638"/>
      <c r="C46" s="638"/>
      <c r="D46" s="638"/>
      <c r="E46" s="639"/>
      <c r="F46" s="637"/>
      <c r="G46" s="638"/>
      <c r="H46" s="638"/>
      <c r="I46" s="638"/>
      <c r="J46" s="638"/>
      <c r="K46" s="639"/>
      <c r="L46" s="637"/>
      <c r="M46" s="638"/>
      <c r="N46" s="638"/>
      <c r="O46" s="638"/>
      <c r="P46" s="638"/>
      <c r="Q46" s="638"/>
      <c r="R46" s="638"/>
      <c r="S46" s="638"/>
      <c r="T46" s="638"/>
      <c r="U46" s="638"/>
      <c r="V46" s="638"/>
      <c r="W46" s="638"/>
      <c r="X46" s="639"/>
    </row>
    <row r="47" spans="1:24">
      <c r="A47" s="637"/>
      <c r="B47" s="638"/>
      <c r="C47" s="638"/>
      <c r="D47" s="638"/>
      <c r="E47" s="639"/>
      <c r="F47" s="637"/>
      <c r="G47" s="638"/>
      <c r="H47" s="638"/>
      <c r="I47" s="638"/>
      <c r="J47" s="638"/>
      <c r="K47" s="639"/>
      <c r="L47" s="637"/>
      <c r="M47" s="638"/>
      <c r="N47" s="638"/>
      <c r="O47" s="638"/>
      <c r="P47" s="638"/>
      <c r="Q47" s="638"/>
      <c r="R47" s="638"/>
      <c r="S47" s="638"/>
      <c r="T47" s="638"/>
      <c r="U47" s="638"/>
      <c r="V47" s="638"/>
      <c r="W47" s="638"/>
      <c r="X47" s="639"/>
    </row>
    <row r="48" spans="1:24">
      <c r="A48" s="637"/>
      <c r="B48" s="638"/>
      <c r="C48" s="638"/>
      <c r="D48" s="638"/>
      <c r="E48" s="639"/>
      <c r="F48" s="1422"/>
      <c r="G48" s="1423"/>
      <c r="H48" s="1423"/>
      <c r="I48" s="1423"/>
      <c r="J48" s="1423"/>
      <c r="K48" s="1424"/>
      <c r="L48" s="637"/>
      <c r="M48" s="638"/>
      <c r="N48" s="638"/>
      <c r="O48" s="638"/>
      <c r="P48" s="638"/>
      <c r="Q48" s="638"/>
      <c r="R48" s="638"/>
      <c r="S48" s="638"/>
      <c r="T48" s="638"/>
      <c r="U48" s="638"/>
      <c r="V48" s="638"/>
      <c r="W48" s="638"/>
      <c r="X48" s="639"/>
    </row>
    <row r="49" spans="1:24">
      <c r="A49" s="1422"/>
      <c r="B49" s="1423"/>
      <c r="C49" s="1423"/>
      <c r="D49" s="1423"/>
      <c r="E49" s="1424"/>
      <c r="F49" s="1425"/>
      <c r="G49" s="1425"/>
      <c r="H49" s="1425"/>
      <c r="I49" s="1425"/>
      <c r="J49" s="1425"/>
      <c r="K49" s="1425"/>
      <c r="L49" s="1425"/>
      <c r="M49" s="1425"/>
      <c r="N49" s="1425"/>
      <c r="O49" s="1425"/>
      <c r="P49" s="1425"/>
      <c r="Q49" s="1425"/>
      <c r="R49" s="1425"/>
      <c r="S49" s="1425"/>
      <c r="T49" s="1425"/>
      <c r="U49" s="1425"/>
      <c r="V49" s="1425"/>
      <c r="W49" s="1425"/>
      <c r="X49" s="1425"/>
    </row>
  </sheetData>
  <sheetProtection selectLockedCells="1"/>
  <mergeCells count="54">
    <mergeCell ref="A49:E49"/>
    <mergeCell ref="F49:K49"/>
    <mergeCell ref="L49:X49"/>
    <mergeCell ref="F48:K48"/>
    <mergeCell ref="A33:X35"/>
    <mergeCell ref="A37:E37"/>
    <mergeCell ref="F37:K37"/>
    <mergeCell ref="L37:X37"/>
    <mergeCell ref="A38:E38"/>
    <mergeCell ref="F38:K38"/>
    <mergeCell ref="L38:X38"/>
    <mergeCell ref="L40:X40"/>
    <mergeCell ref="A28:F28"/>
    <mergeCell ref="A29:F29"/>
    <mergeCell ref="A30:I30"/>
    <mergeCell ref="A31:X31"/>
    <mergeCell ref="A32:W32"/>
    <mergeCell ref="A14:F14"/>
    <mergeCell ref="A15:F15"/>
    <mergeCell ref="A16:F16"/>
    <mergeCell ref="A17:F17"/>
    <mergeCell ref="A19:F19"/>
    <mergeCell ref="A20:F20"/>
    <mergeCell ref="A21:F21"/>
    <mergeCell ref="A22:F22"/>
    <mergeCell ref="A23:F23"/>
    <mergeCell ref="A24:F24"/>
    <mergeCell ref="A25:F25"/>
    <mergeCell ref="A26:F26"/>
    <mergeCell ref="A27:F27"/>
    <mergeCell ref="W2:X2"/>
    <mergeCell ref="A3:F3"/>
    <mergeCell ref="A4:F4"/>
    <mergeCell ref="G4:I4"/>
    <mergeCell ref="A5:F5"/>
    <mergeCell ref="A6:F6"/>
    <mergeCell ref="A7:F7"/>
    <mergeCell ref="A8:F8"/>
    <mergeCell ref="A9:F9"/>
    <mergeCell ref="A18:F18"/>
    <mergeCell ref="A10:F10"/>
    <mergeCell ref="A11:F11"/>
    <mergeCell ref="A12:F12"/>
    <mergeCell ref="A13:F13"/>
    <mergeCell ref="A1:X1"/>
    <mergeCell ref="A2:F2"/>
    <mergeCell ref="G2:I3"/>
    <mergeCell ref="J2:J3"/>
    <mergeCell ref="K2:L2"/>
    <mergeCell ref="M2:N2"/>
    <mergeCell ref="O2:P2"/>
    <mergeCell ref="Q2:R2"/>
    <mergeCell ref="S2:T2"/>
    <mergeCell ref="U2:V2"/>
  </mergeCells>
  <printOptions horizontalCentered="1"/>
  <pageMargins left="0.25" right="0.25" top="0.75" bottom="0.75" header="0.3" footer="0.3"/>
  <pageSetup paperSize="9" orientation="portrait" r:id="rId1"/>
  <headerFooter alignWithMargins="0"/>
  <ignoredErrors>
    <ignoredError sqref="K30:O30 P30:T30" formulaRange="1"/>
  </ignoredErrors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8"/>
  <dimension ref="A1:X42"/>
  <sheetViews>
    <sheetView showZeros="0" workbookViewId="0">
      <selection activeCell="H7" sqref="H7"/>
    </sheetView>
  </sheetViews>
  <sheetFormatPr defaultColWidth="11.44140625" defaultRowHeight="13.2"/>
  <cols>
    <col min="1" max="2" width="4.77734375" style="162" customWidth="1"/>
    <col min="3" max="3" width="7.77734375" style="162" customWidth="1"/>
    <col min="4" max="4" width="4.77734375" style="162" customWidth="1"/>
    <col min="5" max="5" width="3.77734375" style="160" customWidth="1"/>
    <col min="6" max="6" width="2.77734375" style="161" customWidth="1"/>
    <col min="7" max="7" width="3.77734375" style="138" customWidth="1"/>
    <col min="8" max="8" width="41.44140625" style="162" customWidth="1"/>
    <col min="9" max="17" width="6.77734375" style="176" customWidth="1"/>
    <col min="18" max="18" width="1" style="162" customWidth="1"/>
    <col min="19" max="23" width="6.77734375" style="176" customWidth="1"/>
    <col min="24" max="24" width="6" style="176" customWidth="1"/>
    <col min="25" max="256" width="11.44140625" style="162"/>
    <col min="257" max="258" width="4.77734375" style="162" customWidth="1"/>
    <col min="259" max="259" width="7.77734375" style="162" customWidth="1"/>
    <col min="260" max="260" width="4.77734375" style="162" customWidth="1"/>
    <col min="261" max="261" width="3.77734375" style="162" customWidth="1"/>
    <col min="262" max="262" width="2.77734375" style="162" customWidth="1"/>
    <col min="263" max="263" width="4.77734375" style="162" customWidth="1"/>
    <col min="264" max="264" width="35.77734375" style="162" customWidth="1"/>
    <col min="265" max="273" width="6.77734375" style="162" customWidth="1"/>
    <col min="274" max="274" width="1" style="162" customWidth="1"/>
    <col min="275" max="280" width="6.77734375" style="162" customWidth="1"/>
    <col min="281" max="512" width="11.44140625" style="162"/>
    <col min="513" max="514" width="4.77734375" style="162" customWidth="1"/>
    <col min="515" max="515" width="7.77734375" style="162" customWidth="1"/>
    <col min="516" max="516" width="4.77734375" style="162" customWidth="1"/>
    <col min="517" max="517" width="3.77734375" style="162" customWidth="1"/>
    <col min="518" max="518" width="2.77734375" style="162" customWidth="1"/>
    <col min="519" max="519" width="4.77734375" style="162" customWidth="1"/>
    <col min="520" max="520" width="35.77734375" style="162" customWidth="1"/>
    <col min="521" max="529" width="6.77734375" style="162" customWidth="1"/>
    <col min="530" max="530" width="1" style="162" customWidth="1"/>
    <col min="531" max="536" width="6.77734375" style="162" customWidth="1"/>
    <col min="537" max="768" width="11.44140625" style="162"/>
    <col min="769" max="770" width="4.77734375" style="162" customWidth="1"/>
    <col min="771" max="771" width="7.77734375" style="162" customWidth="1"/>
    <col min="772" max="772" width="4.77734375" style="162" customWidth="1"/>
    <col min="773" max="773" width="3.77734375" style="162" customWidth="1"/>
    <col min="774" max="774" width="2.77734375" style="162" customWidth="1"/>
    <col min="775" max="775" width="4.77734375" style="162" customWidth="1"/>
    <col min="776" max="776" width="35.77734375" style="162" customWidth="1"/>
    <col min="777" max="785" width="6.77734375" style="162" customWidth="1"/>
    <col min="786" max="786" width="1" style="162" customWidth="1"/>
    <col min="787" max="792" width="6.77734375" style="162" customWidth="1"/>
    <col min="793" max="1024" width="11.44140625" style="162"/>
    <col min="1025" max="1026" width="4.77734375" style="162" customWidth="1"/>
    <col min="1027" max="1027" width="7.77734375" style="162" customWidth="1"/>
    <col min="1028" max="1028" width="4.77734375" style="162" customWidth="1"/>
    <col min="1029" max="1029" width="3.77734375" style="162" customWidth="1"/>
    <col min="1030" max="1030" width="2.77734375" style="162" customWidth="1"/>
    <col min="1031" max="1031" width="4.77734375" style="162" customWidth="1"/>
    <col min="1032" max="1032" width="35.77734375" style="162" customWidth="1"/>
    <col min="1033" max="1041" width="6.77734375" style="162" customWidth="1"/>
    <col min="1042" max="1042" width="1" style="162" customWidth="1"/>
    <col min="1043" max="1048" width="6.77734375" style="162" customWidth="1"/>
    <col min="1049" max="1280" width="11.44140625" style="162"/>
    <col min="1281" max="1282" width="4.77734375" style="162" customWidth="1"/>
    <col min="1283" max="1283" width="7.77734375" style="162" customWidth="1"/>
    <col min="1284" max="1284" width="4.77734375" style="162" customWidth="1"/>
    <col min="1285" max="1285" width="3.77734375" style="162" customWidth="1"/>
    <col min="1286" max="1286" width="2.77734375" style="162" customWidth="1"/>
    <col min="1287" max="1287" width="4.77734375" style="162" customWidth="1"/>
    <col min="1288" max="1288" width="35.77734375" style="162" customWidth="1"/>
    <col min="1289" max="1297" width="6.77734375" style="162" customWidth="1"/>
    <col min="1298" max="1298" width="1" style="162" customWidth="1"/>
    <col min="1299" max="1304" width="6.77734375" style="162" customWidth="1"/>
    <col min="1305" max="1536" width="11.44140625" style="162"/>
    <col min="1537" max="1538" width="4.77734375" style="162" customWidth="1"/>
    <col min="1539" max="1539" width="7.77734375" style="162" customWidth="1"/>
    <col min="1540" max="1540" width="4.77734375" style="162" customWidth="1"/>
    <col min="1541" max="1541" width="3.77734375" style="162" customWidth="1"/>
    <col min="1542" max="1542" width="2.77734375" style="162" customWidth="1"/>
    <col min="1543" max="1543" width="4.77734375" style="162" customWidth="1"/>
    <col min="1544" max="1544" width="35.77734375" style="162" customWidth="1"/>
    <col min="1545" max="1553" width="6.77734375" style="162" customWidth="1"/>
    <col min="1554" max="1554" width="1" style="162" customWidth="1"/>
    <col min="1555" max="1560" width="6.77734375" style="162" customWidth="1"/>
    <col min="1561" max="1792" width="11.44140625" style="162"/>
    <col min="1793" max="1794" width="4.77734375" style="162" customWidth="1"/>
    <col min="1795" max="1795" width="7.77734375" style="162" customWidth="1"/>
    <col min="1796" max="1796" width="4.77734375" style="162" customWidth="1"/>
    <col min="1797" max="1797" width="3.77734375" style="162" customWidth="1"/>
    <col min="1798" max="1798" width="2.77734375" style="162" customWidth="1"/>
    <col min="1799" max="1799" width="4.77734375" style="162" customWidth="1"/>
    <col min="1800" max="1800" width="35.77734375" style="162" customWidth="1"/>
    <col min="1801" max="1809" width="6.77734375" style="162" customWidth="1"/>
    <col min="1810" max="1810" width="1" style="162" customWidth="1"/>
    <col min="1811" max="1816" width="6.77734375" style="162" customWidth="1"/>
    <col min="1817" max="2048" width="11.44140625" style="162"/>
    <col min="2049" max="2050" width="4.77734375" style="162" customWidth="1"/>
    <col min="2051" max="2051" width="7.77734375" style="162" customWidth="1"/>
    <col min="2052" max="2052" width="4.77734375" style="162" customWidth="1"/>
    <col min="2053" max="2053" width="3.77734375" style="162" customWidth="1"/>
    <col min="2054" max="2054" width="2.77734375" style="162" customWidth="1"/>
    <col min="2055" max="2055" width="4.77734375" style="162" customWidth="1"/>
    <col min="2056" max="2056" width="35.77734375" style="162" customWidth="1"/>
    <col min="2057" max="2065" width="6.77734375" style="162" customWidth="1"/>
    <col min="2066" max="2066" width="1" style="162" customWidth="1"/>
    <col min="2067" max="2072" width="6.77734375" style="162" customWidth="1"/>
    <col min="2073" max="2304" width="11.44140625" style="162"/>
    <col min="2305" max="2306" width="4.77734375" style="162" customWidth="1"/>
    <col min="2307" max="2307" width="7.77734375" style="162" customWidth="1"/>
    <col min="2308" max="2308" width="4.77734375" style="162" customWidth="1"/>
    <col min="2309" max="2309" width="3.77734375" style="162" customWidth="1"/>
    <col min="2310" max="2310" width="2.77734375" style="162" customWidth="1"/>
    <col min="2311" max="2311" width="4.77734375" style="162" customWidth="1"/>
    <col min="2312" max="2312" width="35.77734375" style="162" customWidth="1"/>
    <col min="2313" max="2321" width="6.77734375" style="162" customWidth="1"/>
    <col min="2322" max="2322" width="1" style="162" customWidth="1"/>
    <col min="2323" max="2328" width="6.77734375" style="162" customWidth="1"/>
    <col min="2329" max="2560" width="11.44140625" style="162"/>
    <col min="2561" max="2562" width="4.77734375" style="162" customWidth="1"/>
    <col min="2563" max="2563" width="7.77734375" style="162" customWidth="1"/>
    <col min="2564" max="2564" width="4.77734375" style="162" customWidth="1"/>
    <col min="2565" max="2565" width="3.77734375" style="162" customWidth="1"/>
    <col min="2566" max="2566" width="2.77734375" style="162" customWidth="1"/>
    <col min="2567" max="2567" width="4.77734375" style="162" customWidth="1"/>
    <col min="2568" max="2568" width="35.77734375" style="162" customWidth="1"/>
    <col min="2569" max="2577" width="6.77734375" style="162" customWidth="1"/>
    <col min="2578" max="2578" width="1" style="162" customWidth="1"/>
    <col min="2579" max="2584" width="6.77734375" style="162" customWidth="1"/>
    <col min="2585" max="2816" width="11.44140625" style="162"/>
    <col min="2817" max="2818" width="4.77734375" style="162" customWidth="1"/>
    <col min="2819" max="2819" width="7.77734375" style="162" customWidth="1"/>
    <col min="2820" max="2820" width="4.77734375" style="162" customWidth="1"/>
    <col min="2821" max="2821" width="3.77734375" style="162" customWidth="1"/>
    <col min="2822" max="2822" width="2.77734375" style="162" customWidth="1"/>
    <col min="2823" max="2823" width="4.77734375" style="162" customWidth="1"/>
    <col min="2824" max="2824" width="35.77734375" style="162" customWidth="1"/>
    <col min="2825" max="2833" width="6.77734375" style="162" customWidth="1"/>
    <col min="2834" max="2834" width="1" style="162" customWidth="1"/>
    <col min="2835" max="2840" width="6.77734375" style="162" customWidth="1"/>
    <col min="2841" max="3072" width="11.44140625" style="162"/>
    <col min="3073" max="3074" width="4.77734375" style="162" customWidth="1"/>
    <col min="3075" max="3075" width="7.77734375" style="162" customWidth="1"/>
    <col min="3076" max="3076" width="4.77734375" style="162" customWidth="1"/>
    <col min="3077" max="3077" width="3.77734375" style="162" customWidth="1"/>
    <col min="3078" max="3078" width="2.77734375" style="162" customWidth="1"/>
    <col min="3079" max="3079" width="4.77734375" style="162" customWidth="1"/>
    <col min="3080" max="3080" width="35.77734375" style="162" customWidth="1"/>
    <col min="3081" max="3089" width="6.77734375" style="162" customWidth="1"/>
    <col min="3090" max="3090" width="1" style="162" customWidth="1"/>
    <col min="3091" max="3096" width="6.77734375" style="162" customWidth="1"/>
    <col min="3097" max="3328" width="11.44140625" style="162"/>
    <col min="3329" max="3330" width="4.77734375" style="162" customWidth="1"/>
    <col min="3331" max="3331" width="7.77734375" style="162" customWidth="1"/>
    <col min="3332" max="3332" width="4.77734375" style="162" customWidth="1"/>
    <col min="3333" max="3333" width="3.77734375" style="162" customWidth="1"/>
    <col min="3334" max="3334" width="2.77734375" style="162" customWidth="1"/>
    <col min="3335" max="3335" width="4.77734375" style="162" customWidth="1"/>
    <col min="3336" max="3336" width="35.77734375" style="162" customWidth="1"/>
    <col min="3337" max="3345" width="6.77734375" style="162" customWidth="1"/>
    <col min="3346" max="3346" width="1" style="162" customWidth="1"/>
    <col min="3347" max="3352" width="6.77734375" style="162" customWidth="1"/>
    <col min="3353" max="3584" width="11.44140625" style="162"/>
    <col min="3585" max="3586" width="4.77734375" style="162" customWidth="1"/>
    <col min="3587" max="3587" width="7.77734375" style="162" customWidth="1"/>
    <col min="3588" max="3588" width="4.77734375" style="162" customWidth="1"/>
    <col min="3589" max="3589" width="3.77734375" style="162" customWidth="1"/>
    <col min="3590" max="3590" width="2.77734375" style="162" customWidth="1"/>
    <col min="3591" max="3591" width="4.77734375" style="162" customWidth="1"/>
    <col min="3592" max="3592" width="35.77734375" style="162" customWidth="1"/>
    <col min="3593" max="3601" width="6.77734375" style="162" customWidth="1"/>
    <col min="3602" max="3602" width="1" style="162" customWidth="1"/>
    <col min="3603" max="3608" width="6.77734375" style="162" customWidth="1"/>
    <col min="3609" max="3840" width="11.44140625" style="162"/>
    <col min="3841" max="3842" width="4.77734375" style="162" customWidth="1"/>
    <col min="3843" max="3843" width="7.77734375" style="162" customWidth="1"/>
    <col min="3844" max="3844" width="4.77734375" style="162" customWidth="1"/>
    <col min="3845" max="3845" width="3.77734375" style="162" customWidth="1"/>
    <col min="3846" max="3846" width="2.77734375" style="162" customWidth="1"/>
    <col min="3847" max="3847" width="4.77734375" style="162" customWidth="1"/>
    <col min="3848" max="3848" width="35.77734375" style="162" customWidth="1"/>
    <col min="3849" max="3857" width="6.77734375" style="162" customWidth="1"/>
    <col min="3858" max="3858" width="1" style="162" customWidth="1"/>
    <col min="3859" max="3864" width="6.77734375" style="162" customWidth="1"/>
    <col min="3865" max="4096" width="11.44140625" style="162"/>
    <col min="4097" max="4098" width="4.77734375" style="162" customWidth="1"/>
    <col min="4099" max="4099" width="7.77734375" style="162" customWidth="1"/>
    <col min="4100" max="4100" width="4.77734375" style="162" customWidth="1"/>
    <col min="4101" max="4101" width="3.77734375" style="162" customWidth="1"/>
    <col min="4102" max="4102" width="2.77734375" style="162" customWidth="1"/>
    <col min="4103" max="4103" width="4.77734375" style="162" customWidth="1"/>
    <col min="4104" max="4104" width="35.77734375" style="162" customWidth="1"/>
    <col min="4105" max="4113" width="6.77734375" style="162" customWidth="1"/>
    <col min="4114" max="4114" width="1" style="162" customWidth="1"/>
    <col min="4115" max="4120" width="6.77734375" style="162" customWidth="1"/>
    <col min="4121" max="4352" width="11.44140625" style="162"/>
    <col min="4353" max="4354" width="4.77734375" style="162" customWidth="1"/>
    <col min="4355" max="4355" width="7.77734375" style="162" customWidth="1"/>
    <col min="4356" max="4356" width="4.77734375" style="162" customWidth="1"/>
    <col min="4357" max="4357" width="3.77734375" style="162" customWidth="1"/>
    <col min="4358" max="4358" width="2.77734375" style="162" customWidth="1"/>
    <col min="4359" max="4359" width="4.77734375" style="162" customWidth="1"/>
    <col min="4360" max="4360" width="35.77734375" style="162" customWidth="1"/>
    <col min="4361" max="4369" width="6.77734375" style="162" customWidth="1"/>
    <col min="4370" max="4370" width="1" style="162" customWidth="1"/>
    <col min="4371" max="4376" width="6.77734375" style="162" customWidth="1"/>
    <col min="4377" max="4608" width="11.44140625" style="162"/>
    <col min="4609" max="4610" width="4.77734375" style="162" customWidth="1"/>
    <col min="4611" max="4611" width="7.77734375" style="162" customWidth="1"/>
    <col min="4612" max="4612" width="4.77734375" style="162" customWidth="1"/>
    <col min="4613" max="4613" width="3.77734375" style="162" customWidth="1"/>
    <col min="4614" max="4614" width="2.77734375" style="162" customWidth="1"/>
    <col min="4615" max="4615" width="4.77734375" style="162" customWidth="1"/>
    <col min="4616" max="4616" width="35.77734375" style="162" customWidth="1"/>
    <col min="4617" max="4625" width="6.77734375" style="162" customWidth="1"/>
    <col min="4626" max="4626" width="1" style="162" customWidth="1"/>
    <col min="4627" max="4632" width="6.77734375" style="162" customWidth="1"/>
    <col min="4633" max="4864" width="11.44140625" style="162"/>
    <col min="4865" max="4866" width="4.77734375" style="162" customWidth="1"/>
    <col min="4867" max="4867" width="7.77734375" style="162" customWidth="1"/>
    <col min="4868" max="4868" width="4.77734375" style="162" customWidth="1"/>
    <col min="4869" max="4869" width="3.77734375" style="162" customWidth="1"/>
    <col min="4870" max="4870" width="2.77734375" style="162" customWidth="1"/>
    <col min="4871" max="4871" width="4.77734375" style="162" customWidth="1"/>
    <col min="4872" max="4872" width="35.77734375" style="162" customWidth="1"/>
    <col min="4873" max="4881" width="6.77734375" style="162" customWidth="1"/>
    <col min="4882" max="4882" width="1" style="162" customWidth="1"/>
    <col min="4883" max="4888" width="6.77734375" style="162" customWidth="1"/>
    <col min="4889" max="5120" width="11.44140625" style="162"/>
    <col min="5121" max="5122" width="4.77734375" style="162" customWidth="1"/>
    <col min="5123" max="5123" width="7.77734375" style="162" customWidth="1"/>
    <col min="5124" max="5124" width="4.77734375" style="162" customWidth="1"/>
    <col min="5125" max="5125" width="3.77734375" style="162" customWidth="1"/>
    <col min="5126" max="5126" width="2.77734375" style="162" customWidth="1"/>
    <col min="5127" max="5127" width="4.77734375" style="162" customWidth="1"/>
    <col min="5128" max="5128" width="35.77734375" style="162" customWidth="1"/>
    <col min="5129" max="5137" width="6.77734375" style="162" customWidth="1"/>
    <col min="5138" max="5138" width="1" style="162" customWidth="1"/>
    <col min="5139" max="5144" width="6.77734375" style="162" customWidth="1"/>
    <col min="5145" max="5376" width="11.44140625" style="162"/>
    <col min="5377" max="5378" width="4.77734375" style="162" customWidth="1"/>
    <col min="5379" max="5379" width="7.77734375" style="162" customWidth="1"/>
    <col min="5380" max="5380" width="4.77734375" style="162" customWidth="1"/>
    <col min="5381" max="5381" width="3.77734375" style="162" customWidth="1"/>
    <col min="5382" max="5382" width="2.77734375" style="162" customWidth="1"/>
    <col min="5383" max="5383" width="4.77734375" style="162" customWidth="1"/>
    <col min="5384" max="5384" width="35.77734375" style="162" customWidth="1"/>
    <col min="5385" max="5393" width="6.77734375" style="162" customWidth="1"/>
    <col min="5394" max="5394" width="1" style="162" customWidth="1"/>
    <col min="5395" max="5400" width="6.77734375" style="162" customWidth="1"/>
    <col min="5401" max="5632" width="11.44140625" style="162"/>
    <col min="5633" max="5634" width="4.77734375" style="162" customWidth="1"/>
    <col min="5635" max="5635" width="7.77734375" style="162" customWidth="1"/>
    <col min="5636" max="5636" width="4.77734375" style="162" customWidth="1"/>
    <col min="5637" max="5637" width="3.77734375" style="162" customWidth="1"/>
    <col min="5638" max="5638" width="2.77734375" style="162" customWidth="1"/>
    <col min="5639" max="5639" width="4.77734375" style="162" customWidth="1"/>
    <col min="5640" max="5640" width="35.77734375" style="162" customWidth="1"/>
    <col min="5641" max="5649" width="6.77734375" style="162" customWidth="1"/>
    <col min="5650" max="5650" width="1" style="162" customWidth="1"/>
    <col min="5651" max="5656" width="6.77734375" style="162" customWidth="1"/>
    <col min="5657" max="5888" width="11.44140625" style="162"/>
    <col min="5889" max="5890" width="4.77734375" style="162" customWidth="1"/>
    <col min="5891" max="5891" width="7.77734375" style="162" customWidth="1"/>
    <col min="5892" max="5892" width="4.77734375" style="162" customWidth="1"/>
    <col min="5893" max="5893" width="3.77734375" style="162" customWidth="1"/>
    <col min="5894" max="5894" width="2.77734375" style="162" customWidth="1"/>
    <col min="5895" max="5895" width="4.77734375" style="162" customWidth="1"/>
    <col min="5896" max="5896" width="35.77734375" style="162" customWidth="1"/>
    <col min="5897" max="5905" width="6.77734375" style="162" customWidth="1"/>
    <col min="5906" max="5906" width="1" style="162" customWidth="1"/>
    <col min="5907" max="5912" width="6.77734375" style="162" customWidth="1"/>
    <col min="5913" max="6144" width="11.44140625" style="162"/>
    <col min="6145" max="6146" width="4.77734375" style="162" customWidth="1"/>
    <col min="6147" max="6147" width="7.77734375" style="162" customWidth="1"/>
    <col min="6148" max="6148" width="4.77734375" style="162" customWidth="1"/>
    <col min="6149" max="6149" width="3.77734375" style="162" customWidth="1"/>
    <col min="6150" max="6150" width="2.77734375" style="162" customWidth="1"/>
    <col min="6151" max="6151" width="4.77734375" style="162" customWidth="1"/>
    <col min="6152" max="6152" width="35.77734375" style="162" customWidth="1"/>
    <col min="6153" max="6161" width="6.77734375" style="162" customWidth="1"/>
    <col min="6162" max="6162" width="1" style="162" customWidth="1"/>
    <col min="6163" max="6168" width="6.77734375" style="162" customWidth="1"/>
    <col min="6169" max="6400" width="11.44140625" style="162"/>
    <col min="6401" max="6402" width="4.77734375" style="162" customWidth="1"/>
    <col min="6403" max="6403" width="7.77734375" style="162" customWidth="1"/>
    <col min="6404" max="6404" width="4.77734375" style="162" customWidth="1"/>
    <col min="6405" max="6405" width="3.77734375" style="162" customWidth="1"/>
    <col min="6406" max="6406" width="2.77734375" style="162" customWidth="1"/>
    <col min="6407" max="6407" width="4.77734375" style="162" customWidth="1"/>
    <col min="6408" max="6408" width="35.77734375" style="162" customWidth="1"/>
    <col min="6409" max="6417" width="6.77734375" style="162" customWidth="1"/>
    <col min="6418" max="6418" width="1" style="162" customWidth="1"/>
    <col min="6419" max="6424" width="6.77734375" style="162" customWidth="1"/>
    <col min="6425" max="6656" width="11.44140625" style="162"/>
    <col min="6657" max="6658" width="4.77734375" style="162" customWidth="1"/>
    <col min="6659" max="6659" width="7.77734375" style="162" customWidth="1"/>
    <col min="6660" max="6660" width="4.77734375" style="162" customWidth="1"/>
    <col min="6661" max="6661" width="3.77734375" style="162" customWidth="1"/>
    <col min="6662" max="6662" width="2.77734375" style="162" customWidth="1"/>
    <col min="6663" max="6663" width="4.77734375" style="162" customWidth="1"/>
    <col min="6664" max="6664" width="35.77734375" style="162" customWidth="1"/>
    <col min="6665" max="6673" width="6.77734375" style="162" customWidth="1"/>
    <col min="6674" max="6674" width="1" style="162" customWidth="1"/>
    <col min="6675" max="6680" width="6.77734375" style="162" customWidth="1"/>
    <col min="6681" max="6912" width="11.44140625" style="162"/>
    <col min="6913" max="6914" width="4.77734375" style="162" customWidth="1"/>
    <col min="6915" max="6915" width="7.77734375" style="162" customWidth="1"/>
    <col min="6916" max="6916" width="4.77734375" style="162" customWidth="1"/>
    <col min="6917" max="6917" width="3.77734375" style="162" customWidth="1"/>
    <col min="6918" max="6918" width="2.77734375" style="162" customWidth="1"/>
    <col min="6919" max="6919" width="4.77734375" style="162" customWidth="1"/>
    <col min="6920" max="6920" width="35.77734375" style="162" customWidth="1"/>
    <col min="6921" max="6929" width="6.77734375" style="162" customWidth="1"/>
    <col min="6930" max="6930" width="1" style="162" customWidth="1"/>
    <col min="6931" max="6936" width="6.77734375" style="162" customWidth="1"/>
    <col min="6937" max="7168" width="11.44140625" style="162"/>
    <col min="7169" max="7170" width="4.77734375" style="162" customWidth="1"/>
    <col min="7171" max="7171" width="7.77734375" style="162" customWidth="1"/>
    <col min="7172" max="7172" width="4.77734375" style="162" customWidth="1"/>
    <col min="7173" max="7173" width="3.77734375" style="162" customWidth="1"/>
    <col min="7174" max="7174" width="2.77734375" style="162" customWidth="1"/>
    <col min="7175" max="7175" width="4.77734375" style="162" customWidth="1"/>
    <col min="7176" max="7176" width="35.77734375" style="162" customWidth="1"/>
    <col min="7177" max="7185" width="6.77734375" style="162" customWidth="1"/>
    <col min="7186" max="7186" width="1" style="162" customWidth="1"/>
    <col min="7187" max="7192" width="6.77734375" style="162" customWidth="1"/>
    <col min="7193" max="7424" width="11.44140625" style="162"/>
    <col min="7425" max="7426" width="4.77734375" style="162" customWidth="1"/>
    <col min="7427" max="7427" width="7.77734375" style="162" customWidth="1"/>
    <col min="7428" max="7428" width="4.77734375" style="162" customWidth="1"/>
    <col min="7429" max="7429" width="3.77734375" style="162" customWidth="1"/>
    <col min="7430" max="7430" width="2.77734375" style="162" customWidth="1"/>
    <col min="7431" max="7431" width="4.77734375" style="162" customWidth="1"/>
    <col min="7432" max="7432" width="35.77734375" style="162" customWidth="1"/>
    <col min="7433" max="7441" width="6.77734375" style="162" customWidth="1"/>
    <col min="7442" max="7442" width="1" style="162" customWidth="1"/>
    <col min="7443" max="7448" width="6.77734375" style="162" customWidth="1"/>
    <col min="7449" max="7680" width="11.44140625" style="162"/>
    <col min="7681" max="7682" width="4.77734375" style="162" customWidth="1"/>
    <col min="7683" max="7683" width="7.77734375" style="162" customWidth="1"/>
    <col min="7684" max="7684" width="4.77734375" style="162" customWidth="1"/>
    <col min="7685" max="7685" width="3.77734375" style="162" customWidth="1"/>
    <col min="7686" max="7686" width="2.77734375" style="162" customWidth="1"/>
    <col min="7687" max="7687" width="4.77734375" style="162" customWidth="1"/>
    <col min="7688" max="7688" width="35.77734375" style="162" customWidth="1"/>
    <col min="7689" max="7697" width="6.77734375" style="162" customWidth="1"/>
    <col min="7698" max="7698" width="1" style="162" customWidth="1"/>
    <col min="7699" max="7704" width="6.77734375" style="162" customWidth="1"/>
    <col min="7705" max="7936" width="11.44140625" style="162"/>
    <col min="7937" max="7938" width="4.77734375" style="162" customWidth="1"/>
    <col min="7939" max="7939" width="7.77734375" style="162" customWidth="1"/>
    <col min="7940" max="7940" width="4.77734375" style="162" customWidth="1"/>
    <col min="7941" max="7941" width="3.77734375" style="162" customWidth="1"/>
    <col min="7942" max="7942" width="2.77734375" style="162" customWidth="1"/>
    <col min="7943" max="7943" width="4.77734375" style="162" customWidth="1"/>
    <col min="7944" max="7944" width="35.77734375" style="162" customWidth="1"/>
    <col min="7945" max="7953" width="6.77734375" style="162" customWidth="1"/>
    <col min="7954" max="7954" width="1" style="162" customWidth="1"/>
    <col min="7955" max="7960" width="6.77734375" style="162" customWidth="1"/>
    <col min="7961" max="8192" width="11.44140625" style="162"/>
    <col min="8193" max="8194" width="4.77734375" style="162" customWidth="1"/>
    <col min="8195" max="8195" width="7.77734375" style="162" customWidth="1"/>
    <col min="8196" max="8196" width="4.77734375" style="162" customWidth="1"/>
    <col min="8197" max="8197" width="3.77734375" style="162" customWidth="1"/>
    <col min="8198" max="8198" width="2.77734375" style="162" customWidth="1"/>
    <col min="8199" max="8199" width="4.77734375" style="162" customWidth="1"/>
    <col min="8200" max="8200" width="35.77734375" style="162" customWidth="1"/>
    <col min="8201" max="8209" width="6.77734375" style="162" customWidth="1"/>
    <col min="8210" max="8210" width="1" style="162" customWidth="1"/>
    <col min="8211" max="8216" width="6.77734375" style="162" customWidth="1"/>
    <col min="8217" max="8448" width="11.44140625" style="162"/>
    <col min="8449" max="8450" width="4.77734375" style="162" customWidth="1"/>
    <col min="8451" max="8451" width="7.77734375" style="162" customWidth="1"/>
    <col min="8452" max="8452" width="4.77734375" style="162" customWidth="1"/>
    <col min="8453" max="8453" width="3.77734375" style="162" customWidth="1"/>
    <col min="8454" max="8454" width="2.77734375" style="162" customWidth="1"/>
    <col min="8455" max="8455" width="4.77734375" style="162" customWidth="1"/>
    <col min="8456" max="8456" width="35.77734375" style="162" customWidth="1"/>
    <col min="8457" max="8465" width="6.77734375" style="162" customWidth="1"/>
    <col min="8466" max="8466" width="1" style="162" customWidth="1"/>
    <col min="8467" max="8472" width="6.77734375" style="162" customWidth="1"/>
    <col min="8473" max="8704" width="11.44140625" style="162"/>
    <col min="8705" max="8706" width="4.77734375" style="162" customWidth="1"/>
    <col min="8707" max="8707" width="7.77734375" style="162" customWidth="1"/>
    <col min="8708" max="8708" width="4.77734375" style="162" customWidth="1"/>
    <col min="8709" max="8709" width="3.77734375" style="162" customWidth="1"/>
    <col min="8710" max="8710" width="2.77734375" style="162" customWidth="1"/>
    <col min="8711" max="8711" width="4.77734375" style="162" customWidth="1"/>
    <col min="8712" max="8712" width="35.77734375" style="162" customWidth="1"/>
    <col min="8713" max="8721" width="6.77734375" style="162" customWidth="1"/>
    <col min="8722" max="8722" width="1" style="162" customWidth="1"/>
    <col min="8723" max="8728" width="6.77734375" style="162" customWidth="1"/>
    <col min="8729" max="8960" width="11.44140625" style="162"/>
    <col min="8961" max="8962" width="4.77734375" style="162" customWidth="1"/>
    <col min="8963" max="8963" width="7.77734375" style="162" customWidth="1"/>
    <col min="8964" max="8964" width="4.77734375" style="162" customWidth="1"/>
    <col min="8965" max="8965" width="3.77734375" style="162" customWidth="1"/>
    <col min="8966" max="8966" width="2.77734375" style="162" customWidth="1"/>
    <col min="8967" max="8967" width="4.77734375" style="162" customWidth="1"/>
    <col min="8968" max="8968" width="35.77734375" style="162" customWidth="1"/>
    <col min="8969" max="8977" width="6.77734375" style="162" customWidth="1"/>
    <col min="8978" max="8978" width="1" style="162" customWidth="1"/>
    <col min="8979" max="8984" width="6.77734375" style="162" customWidth="1"/>
    <col min="8985" max="9216" width="11.44140625" style="162"/>
    <col min="9217" max="9218" width="4.77734375" style="162" customWidth="1"/>
    <col min="9219" max="9219" width="7.77734375" style="162" customWidth="1"/>
    <col min="9220" max="9220" width="4.77734375" style="162" customWidth="1"/>
    <col min="9221" max="9221" width="3.77734375" style="162" customWidth="1"/>
    <col min="9222" max="9222" width="2.77734375" style="162" customWidth="1"/>
    <col min="9223" max="9223" width="4.77734375" style="162" customWidth="1"/>
    <col min="9224" max="9224" width="35.77734375" style="162" customWidth="1"/>
    <col min="9225" max="9233" width="6.77734375" style="162" customWidth="1"/>
    <col min="9234" max="9234" width="1" style="162" customWidth="1"/>
    <col min="9235" max="9240" width="6.77734375" style="162" customWidth="1"/>
    <col min="9241" max="9472" width="11.44140625" style="162"/>
    <col min="9473" max="9474" width="4.77734375" style="162" customWidth="1"/>
    <col min="9475" max="9475" width="7.77734375" style="162" customWidth="1"/>
    <col min="9476" max="9476" width="4.77734375" style="162" customWidth="1"/>
    <col min="9477" max="9477" width="3.77734375" style="162" customWidth="1"/>
    <col min="9478" max="9478" width="2.77734375" style="162" customWidth="1"/>
    <col min="9479" max="9479" width="4.77734375" style="162" customWidth="1"/>
    <col min="9480" max="9480" width="35.77734375" style="162" customWidth="1"/>
    <col min="9481" max="9489" width="6.77734375" style="162" customWidth="1"/>
    <col min="9490" max="9490" width="1" style="162" customWidth="1"/>
    <col min="9491" max="9496" width="6.77734375" style="162" customWidth="1"/>
    <col min="9497" max="9728" width="11.44140625" style="162"/>
    <col min="9729" max="9730" width="4.77734375" style="162" customWidth="1"/>
    <col min="9731" max="9731" width="7.77734375" style="162" customWidth="1"/>
    <col min="9732" max="9732" width="4.77734375" style="162" customWidth="1"/>
    <col min="9733" max="9733" width="3.77734375" style="162" customWidth="1"/>
    <col min="9734" max="9734" width="2.77734375" style="162" customWidth="1"/>
    <col min="9735" max="9735" width="4.77734375" style="162" customWidth="1"/>
    <col min="9736" max="9736" width="35.77734375" style="162" customWidth="1"/>
    <col min="9737" max="9745" width="6.77734375" style="162" customWidth="1"/>
    <col min="9746" max="9746" width="1" style="162" customWidth="1"/>
    <col min="9747" max="9752" width="6.77734375" style="162" customWidth="1"/>
    <col min="9753" max="9984" width="11.44140625" style="162"/>
    <col min="9985" max="9986" width="4.77734375" style="162" customWidth="1"/>
    <col min="9987" max="9987" width="7.77734375" style="162" customWidth="1"/>
    <col min="9988" max="9988" width="4.77734375" style="162" customWidth="1"/>
    <col min="9989" max="9989" width="3.77734375" style="162" customWidth="1"/>
    <col min="9990" max="9990" width="2.77734375" style="162" customWidth="1"/>
    <col min="9991" max="9991" width="4.77734375" style="162" customWidth="1"/>
    <col min="9992" max="9992" width="35.77734375" style="162" customWidth="1"/>
    <col min="9993" max="10001" width="6.77734375" style="162" customWidth="1"/>
    <col min="10002" max="10002" width="1" style="162" customWidth="1"/>
    <col min="10003" max="10008" width="6.77734375" style="162" customWidth="1"/>
    <col min="10009" max="10240" width="11.44140625" style="162"/>
    <col min="10241" max="10242" width="4.77734375" style="162" customWidth="1"/>
    <col min="10243" max="10243" width="7.77734375" style="162" customWidth="1"/>
    <col min="10244" max="10244" width="4.77734375" style="162" customWidth="1"/>
    <col min="10245" max="10245" width="3.77734375" style="162" customWidth="1"/>
    <col min="10246" max="10246" width="2.77734375" style="162" customWidth="1"/>
    <col min="10247" max="10247" width="4.77734375" style="162" customWidth="1"/>
    <col min="10248" max="10248" width="35.77734375" style="162" customWidth="1"/>
    <col min="10249" max="10257" width="6.77734375" style="162" customWidth="1"/>
    <col min="10258" max="10258" width="1" style="162" customWidth="1"/>
    <col min="10259" max="10264" width="6.77734375" style="162" customWidth="1"/>
    <col min="10265" max="10496" width="11.44140625" style="162"/>
    <col min="10497" max="10498" width="4.77734375" style="162" customWidth="1"/>
    <col min="10499" max="10499" width="7.77734375" style="162" customWidth="1"/>
    <col min="10500" max="10500" width="4.77734375" style="162" customWidth="1"/>
    <col min="10501" max="10501" width="3.77734375" style="162" customWidth="1"/>
    <col min="10502" max="10502" width="2.77734375" style="162" customWidth="1"/>
    <col min="10503" max="10503" width="4.77734375" style="162" customWidth="1"/>
    <col min="10504" max="10504" width="35.77734375" style="162" customWidth="1"/>
    <col min="10505" max="10513" width="6.77734375" style="162" customWidth="1"/>
    <col min="10514" max="10514" width="1" style="162" customWidth="1"/>
    <col min="10515" max="10520" width="6.77734375" style="162" customWidth="1"/>
    <col min="10521" max="10752" width="11.44140625" style="162"/>
    <col min="10753" max="10754" width="4.77734375" style="162" customWidth="1"/>
    <col min="10755" max="10755" width="7.77734375" style="162" customWidth="1"/>
    <col min="10756" max="10756" width="4.77734375" style="162" customWidth="1"/>
    <col min="10757" max="10757" width="3.77734375" style="162" customWidth="1"/>
    <col min="10758" max="10758" width="2.77734375" style="162" customWidth="1"/>
    <col min="10759" max="10759" width="4.77734375" style="162" customWidth="1"/>
    <col min="10760" max="10760" width="35.77734375" style="162" customWidth="1"/>
    <col min="10761" max="10769" width="6.77734375" style="162" customWidth="1"/>
    <col min="10770" max="10770" width="1" style="162" customWidth="1"/>
    <col min="10771" max="10776" width="6.77734375" style="162" customWidth="1"/>
    <col min="10777" max="11008" width="11.44140625" style="162"/>
    <col min="11009" max="11010" width="4.77734375" style="162" customWidth="1"/>
    <col min="11011" max="11011" width="7.77734375" style="162" customWidth="1"/>
    <col min="11012" max="11012" width="4.77734375" style="162" customWidth="1"/>
    <col min="11013" max="11013" width="3.77734375" style="162" customWidth="1"/>
    <col min="11014" max="11014" width="2.77734375" style="162" customWidth="1"/>
    <col min="11015" max="11015" width="4.77734375" style="162" customWidth="1"/>
    <col min="11016" max="11016" width="35.77734375" style="162" customWidth="1"/>
    <col min="11017" max="11025" width="6.77734375" style="162" customWidth="1"/>
    <col min="11026" max="11026" width="1" style="162" customWidth="1"/>
    <col min="11027" max="11032" width="6.77734375" style="162" customWidth="1"/>
    <col min="11033" max="11264" width="11.44140625" style="162"/>
    <col min="11265" max="11266" width="4.77734375" style="162" customWidth="1"/>
    <col min="11267" max="11267" width="7.77734375" style="162" customWidth="1"/>
    <col min="11268" max="11268" width="4.77734375" style="162" customWidth="1"/>
    <col min="11269" max="11269" width="3.77734375" style="162" customWidth="1"/>
    <col min="11270" max="11270" width="2.77734375" style="162" customWidth="1"/>
    <col min="11271" max="11271" width="4.77734375" style="162" customWidth="1"/>
    <col min="11272" max="11272" width="35.77734375" style="162" customWidth="1"/>
    <col min="11273" max="11281" width="6.77734375" style="162" customWidth="1"/>
    <col min="11282" max="11282" width="1" style="162" customWidth="1"/>
    <col min="11283" max="11288" width="6.77734375" style="162" customWidth="1"/>
    <col min="11289" max="11520" width="11.44140625" style="162"/>
    <col min="11521" max="11522" width="4.77734375" style="162" customWidth="1"/>
    <col min="11523" max="11523" width="7.77734375" style="162" customWidth="1"/>
    <col min="11524" max="11524" width="4.77734375" style="162" customWidth="1"/>
    <col min="11525" max="11525" width="3.77734375" style="162" customWidth="1"/>
    <col min="11526" max="11526" width="2.77734375" style="162" customWidth="1"/>
    <col min="11527" max="11527" width="4.77734375" style="162" customWidth="1"/>
    <col min="11528" max="11528" width="35.77734375" style="162" customWidth="1"/>
    <col min="11529" max="11537" width="6.77734375" style="162" customWidth="1"/>
    <col min="11538" max="11538" width="1" style="162" customWidth="1"/>
    <col min="11539" max="11544" width="6.77734375" style="162" customWidth="1"/>
    <col min="11545" max="11776" width="11.44140625" style="162"/>
    <col min="11777" max="11778" width="4.77734375" style="162" customWidth="1"/>
    <col min="11779" max="11779" width="7.77734375" style="162" customWidth="1"/>
    <col min="11780" max="11780" width="4.77734375" style="162" customWidth="1"/>
    <col min="11781" max="11781" width="3.77734375" style="162" customWidth="1"/>
    <col min="11782" max="11782" width="2.77734375" style="162" customWidth="1"/>
    <col min="11783" max="11783" width="4.77734375" style="162" customWidth="1"/>
    <col min="11784" max="11784" width="35.77734375" style="162" customWidth="1"/>
    <col min="11785" max="11793" width="6.77734375" style="162" customWidth="1"/>
    <col min="11794" max="11794" width="1" style="162" customWidth="1"/>
    <col min="11795" max="11800" width="6.77734375" style="162" customWidth="1"/>
    <col min="11801" max="12032" width="11.44140625" style="162"/>
    <col min="12033" max="12034" width="4.77734375" style="162" customWidth="1"/>
    <col min="12035" max="12035" width="7.77734375" style="162" customWidth="1"/>
    <col min="12036" max="12036" width="4.77734375" style="162" customWidth="1"/>
    <col min="12037" max="12037" width="3.77734375" style="162" customWidth="1"/>
    <col min="12038" max="12038" width="2.77734375" style="162" customWidth="1"/>
    <col min="12039" max="12039" width="4.77734375" style="162" customWidth="1"/>
    <col min="12040" max="12040" width="35.77734375" style="162" customWidth="1"/>
    <col min="12041" max="12049" width="6.77734375" style="162" customWidth="1"/>
    <col min="12050" max="12050" width="1" style="162" customWidth="1"/>
    <col min="12051" max="12056" width="6.77734375" style="162" customWidth="1"/>
    <col min="12057" max="12288" width="11.44140625" style="162"/>
    <col min="12289" max="12290" width="4.77734375" style="162" customWidth="1"/>
    <col min="12291" max="12291" width="7.77734375" style="162" customWidth="1"/>
    <col min="12292" max="12292" width="4.77734375" style="162" customWidth="1"/>
    <col min="12293" max="12293" width="3.77734375" style="162" customWidth="1"/>
    <col min="12294" max="12294" width="2.77734375" style="162" customWidth="1"/>
    <col min="12295" max="12295" width="4.77734375" style="162" customWidth="1"/>
    <col min="12296" max="12296" width="35.77734375" style="162" customWidth="1"/>
    <col min="12297" max="12305" width="6.77734375" style="162" customWidth="1"/>
    <col min="12306" max="12306" width="1" style="162" customWidth="1"/>
    <col min="12307" max="12312" width="6.77734375" style="162" customWidth="1"/>
    <col min="12313" max="12544" width="11.44140625" style="162"/>
    <col min="12545" max="12546" width="4.77734375" style="162" customWidth="1"/>
    <col min="12547" max="12547" width="7.77734375" style="162" customWidth="1"/>
    <col min="12548" max="12548" width="4.77734375" style="162" customWidth="1"/>
    <col min="12549" max="12549" width="3.77734375" style="162" customWidth="1"/>
    <col min="12550" max="12550" width="2.77734375" style="162" customWidth="1"/>
    <col min="12551" max="12551" width="4.77734375" style="162" customWidth="1"/>
    <col min="12552" max="12552" width="35.77734375" style="162" customWidth="1"/>
    <col min="12553" max="12561" width="6.77734375" style="162" customWidth="1"/>
    <col min="12562" max="12562" width="1" style="162" customWidth="1"/>
    <col min="12563" max="12568" width="6.77734375" style="162" customWidth="1"/>
    <col min="12569" max="12800" width="11.44140625" style="162"/>
    <col min="12801" max="12802" width="4.77734375" style="162" customWidth="1"/>
    <col min="12803" max="12803" width="7.77734375" style="162" customWidth="1"/>
    <col min="12804" max="12804" width="4.77734375" style="162" customWidth="1"/>
    <col min="12805" max="12805" width="3.77734375" style="162" customWidth="1"/>
    <col min="12806" max="12806" width="2.77734375" style="162" customWidth="1"/>
    <col min="12807" max="12807" width="4.77734375" style="162" customWidth="1"/>
    <col min="12808" max="12808" width="35.77734375" style="162" customWidth="1"/>
    <col min="12809" max="12817" width="6.77734375" style="162" customWidth="1"/>
    <col min="12818" max="12818" width="1" style="162" customWidth="1"/>
    <col min="12819" max="12824" width="6.77734375" style="162" customWidth="1"/>
    <col min="12825" max="13056" width="11.44140625" style="162"/>
    <col min="13057" max="13058" width="4.77734375" style="162" customWidth="1"/>
    <col min="13059" max="13059" width="7.77734375" style="162" customWidth="1"/>
    <col min="13060" max="13060" width="4.77734375" style="162" customWidth="1"/>
    <col min="13061" max="13061" width="3.77734375" style="162" customWidth="1"/>
    <col min="13062" max="13062" width="2.77734375" style="162" customWidth="1"/>
    <col min="13063" max="13063" width="4.77734375" style="162" customWidth="1"/>
    <col min="13064" max="13064" width="35.77734375" style="162" customWidth="1"/>
    <col min="13065" max="13073" width="6.77734375" style="162" customWidth="1"/>
    <col min="13074" max="13074" width="1" style="162" customWidth="1"/>
    <col min="13075" max="13080" width="6.77734375" style="162" customWidth="1"/>
    <col min="13081" max="13312" width="11.44140625" style="162"/>
    <col min="13313" max="13314" width="4.77734375" style="162" customWidth="1"/>
    <col min="13315" max="13315" width="7.77734375" style="162" customWidth="1"/>
    <col min="13316" max="13316" width="4.77734375" style="162" customWidth="1"/>
    <col min="13317" max="13317" width="3.77734375" style="162" customWidth="1"/>
    <col min="13318" max="13318" width="2.77734375" style="162" customWidth="1"/>
    <col min="13319" max="13319" width="4.77734375" style="162" customWidth="1"/>
    <col min="13320" max="13320" width="35.77734375" style="162" customWidth="1"/>
    <col min="13321" max="13329" width="6.77734375" style="162" customWidth="1"/>
    <col min="13330" max="13330" width="1" style="162" customWidth="1"/>
    <col min="13331" max="13336" width="6.77734375" style="162" customWidth="1"/>
    <col min="13337" max="13568" width="11.44140625" style="162"/>
    <col min="13569" max="13570" width="4.77734375" style="162" customWidth="1"/>
    <col min="13571" max="13571" width="7.77734375" style="162" customWidth="1"/>
    <col min="13572" max="13572" width="4.77734375" style="162" customWidth="1"/>
    <col min="13573" max="13573" width="3.77734375" style="162" customWidth="1"/>
    <col min="13574" max="13574" width="2.77734375" style="162" customWidth="1"/>
    <col min="13575" max="13575" width="4.77734375" style="162" customWidth="1"/>
    <col min="13576" max="13576" width="35.77734375" style="162" customWidth="1"/>
    <col min="13577" max="13585" width="6.77734375" style="162" customWidth="1"/>
    <col min="13586" max="13586" width="1" style="162" customWidth="1"/>
    <col min="13587" max="13592" width="6.77734375" style="162" customWidth="1"/>
    <col min="13593" max="13824" width="11.44140625" style="162"/>
    <col min="13825" max="13826" width="4.77734375" style="162" customWidth="1"/>
    <col min="13827" max="13827" width="7.77734375" style="162" customWidth="1"/>
    <col min="13828" max="13828" width="4.77734375" style="162" customWidth="1"/>
    <col min="13829" max="13829" width="3.77734375" style="162" customWidth="1"/>
    <col min="13830" max="13830" width="2.77734375" style="162" customWidth="1"/>
    <col min="13831" max="13831" width="4.77734375" style="162" customWidth="1"/>
    <col min="13832" max="13832" width="35.77734375" style="162" customWidth="1"/>
    <col min="13833" max="13841" width="6.77734375" style="162" customWidth="1"/>
    <col min="13842" max="13842" width="1" style="162" customWidth="1"/>
    <col min="13843" max="13848" width="6.77734375" style="162" customWidth="1"/>
    <col min="13849" max="14080" width="11.44140625" style="162"/>
    <col min="14081" max="14082" width="4.77734375" style="162" customWidth="1"/>
    <col min="14083" max="14083" width="7.77734375" style="162" customWidth="1"/>
    <col min="14084" max="14084" width="4.77734375" style="162" customWidth="1"/>
    <col min="14085" max="14085" width="3.77734375" style="162" customWidth="1"/>
    <col min="14086" max="14086" width="2.77734375" style="162" customWidth="1"/>
    <col min="14087" max="14087" width="4.77734375" style="162" customWidth="1"/>
    <col min="14088" max="14088" width="35.77734375" style="162" customWidth="1"/>
    <col min="14089" max="14097" width="6.77734375" style="162" customWidth="1"/>
    <col min="14098" max="14098" width="1" style="162" customWidth="1"/>
    <col min="14099" max="14104" width="6.77734375" style="162" customWidth="1"/>
    <col min="14105" max="14336" width="11.44140625" style="162"/>
    <col min="14337" max="14338" width="4.77734375" style="162" customWidth="1"/>
    <col min="14339" max="14339" width="7.77734375" style="162" customWidth="1"/>
    <col min="14340" max="14340" width="4.77734375" style="162" customWidth="1"/>
    <col min="14341" max="14341" width="3.77734375" style="162" customWidth="1"/>
    <col min="14342" max="14342" width="2.77734375" style="162" customWidth="1"/>
    <col min="14343" max="14343" width="4.77734375" style="162" customWidth="1"/>
    <col min="14344" max="14344" width="35.77734375" style="162" customWidth="1"/>
    <col min="14345" max="14353" width="6.77734375" style="162" customWidth="1"/>
    <col min="14354" max="14354" width="1" style="162" customWidth="1"/>
    <col min="14355" max="14360" width="6.77734375" style="162" customWidth="1"/>
    <col min="14361" max="14592" width="11.44140625" style="162"/>
    <col min="14593" max="14594" width="4.77734375" style="162" customWidth="1"/>
    <col min="14595" max="14595" width="7.77734375" style="162" customWidth="1"/>
    <col min="14596" max="14596" width="4.77734375" style="162" customWidth="1"/>
    <col min="14597" max="14597" width="3.77734375" style="162" customWidth="1"/>
    <col min="14598" max="14598" width="2.77734375" style="162" customWidth="1"/>
    <col min="14599" max="14599" width="4.77734375" style="162" customWidth="1"/>
    <col min="14600" max="14600" width="35.77734375" style="162" customWidth="1"/>
    <col min="14601" max="14609" width="6.77734375" style="162" customWidth="1"/>
    <col min="14610" max="14610" width="1" style="162" customWidth="1"/>
    <col min="14611" max="14616" width="6.77734375" style="162" customWidth="1"/>
    <col min="14617" max="14848" width="11.44140625" style="162"/>
    <col min="14849" max="14850" width="4.77734375" style="162" customWidth="1"/>
    <col min="14851" max="14851" width="7.77734375" style="162" customWidth="1"/>
    <col min="14852" max="14852" width="4.77734375" style="162" customWidth="1"/>
    <col min="14853" max="14853" width="3.77734375" style="162" customWidth="1"/>
    <col min="14854" max="14854" width="2.77734375" style="162" customWidth="1"/>
    <col min="14855" max="14855" width="4.77734375" style="162" customWidth="1"/>
    <col min="14856" max="14856" width="35.77734375" style="162" customWidth="1"/>
    <col min="14857" max="14865" width="6.77734375" style="162" customWidth="1"/>
    <col min="14866" max="14866" width="1" style="162" customWidth="1"/>
    <col min="14867" max="14872" width="6.77734375" style="162" customWidth="1"/>
    <col min="14873" max="15104" width="11.44140625" style="162"/>
    <col min="15105" max="15106" width="4.77734375" style="162" customWidth="1"/>
    <col min="15107" max="15107" width="7.77734375" style="162" customWidth="1"/>
    <col min="15108" max="15108" width="4.77734375" style="162" customWidth="1"/>
    <col min="15109" max="15109" width="3.77734375" style="162" customWidth="1"/>
    <col min="15110" max="15110" width="2.77734375" style="162" customWidth="1"/>
    <col min="15111" max="15111" width="4.77734375" style="162" customWidth="1"/>
    <col min="15112" max="15112" width="35.77734375" style="162" customWidth="1"/>
    <col min="15113" max="15121" width="6.77734375" style="162" customWidth="1"/>
    <col min="15122" max="15122" width="1" style="162" customWidth="1"/>
    <col min="15123" max="15128" width="6.77734375" style="162" customWidth="1"/>
    <col min="15129" max="15360" width="11.44140625" style="162"/>
    <col min="15361" max="15362" width="4.77734375" style="162" customWidth="1"/>
    <col min="15363" max="15363" width="7.77734375" style="162" customWidth="1"/>
    <col min="15364" max="15364" width="4.77734375" style="162" customWidth="1"/>
    <col min="15365" max="15365" width="3.77734375" style="162" customWidth="1"/>
    <col min="15366" max="15366" width="2.77734375" style="162" customWidth="1"/>
    <col min="15367" max="15367" width="4.77734375" style="162" customWidth="1"/>
    <col min="15368" max="15368" width="35.77734375" style="162" customWidth="1"/>
    <col min="15369" max="15377" width="6.77734375" style="162" customWidth="1"/>
    <col min="15378" max="15378" width="1" style="162" customWidth="1"/>
    <col min="15379" max="15384" width="6.77734375" style="162" customWidth="1"/>
    <col min="15385" max="15616" width="11.44140625" style="162"/>
    <col min="15617" max="15618" width="4.77734375" style="162" customWidth="1"/>
    <col min="15619" max="15619" width="7.77734375" style="162" customWidth="1"/>
    <col min="15620" max="15620" width="4.77734375" style="162" customWidth="1"/>
    <col min="15621" max="15621" width="3.77734375" style="162" customWidth="1"/>
    <col min="15622" max="15622" width="2.77734375" style="162" customWidth="1"/>
    <col min="15623" max="15623" width="4.77734375" style="162" customWidth="1"/>
    <col min="15624" max="15624" width="35.77734375" style="162" customWidth="1"/>
    <col min="15625" max="15633" width="6.77734375" style="162" customWidth="1"/>
    <col min="15634" max="15634" width="1" style="162" customWidth="1"/>
    <col min="15635" max="15640" width="6.77734375" style="162" customWidth="1"/>
    <col min="15641" max="15872" width="11.44140625" style="162"/>
    <col min="15873" max="15874" width="4.77734375" style="162" customWidth="1"/>
    <col min="15875" max="15875" width="7.77734375" style="162" customWidth="1"/>
    <col min="15876" max="15876" width="4.77734375" style="162" customWidth="1"/>
    <col min="15877" max="15877" width="3.77734375" style="162" customWidth="1"/>
    <col min="15878" max="15878" width="2.77734375" style="162" customWidth="1"/>
    <col min="15879" max="15879" width="4.77734375" style="162" customWidth="1"/>
    <col min="15880" max="15880" width="35.77734375" style="162" customWidth="1"/>
    <col min="15881" max="15889" width="6.77734375" style="162" customWidth="1"/>
    <col min="15890" max="15890" width="1" style="162" customWidth="1"/>
    <col min="15891" max="15896" width="6.77734375" style="162" customWidth="1"/>
    <col min="15897" max="16128" width="11.44140625" style="162"/>
    <col min="16129" max="16130" width="4.77734375" style="162" customWidth="1"/>
    <col min="16131" max="16131" width="7.77734375" style="162" customWidth="1"/>
    <col min="16132" max="16132" width="4.77734375" style="162" customWidth="1"/>
    <col min="16133" max="16133" width="3.77734375" style="162" customWidth="1"/>
    <col min="16134" max="16134" width="2.77734375" style="162" customWidth="1"/>
    <col min="16135" max="16135" width="4.77734375" style="162" customWidth="1"/>
    <col min="16136" max="16136" width="35.77734375" style="162" customWidth="1"/>
    <col min="16137" max="16145" width="6.77734375" style="162" customWidth="1"/>
    <col min="16146" max="16146" width="1" style="162" customWidth="1"/>
    <col min="16147" max="16152" width="6.77734375" style="162" customWidth="1"/>
    <col min="16153" max="16384" width="11.44140625" style="162"/>
  </cols>
  <sheetData>
    <row r="1" spans="1:24" ht="24" customHeight="1">
      <c r="A1" s="1433" t="s">
        <v>175</v>
      </c>
      <c r="B1" s="1433"/>
      <c r="C1" s="1433"/>
      <c r="D1" s="1433"/>
      <c r="E1" s="1433"/>
      <c r="F1" s="1433"/>
      <c r="G1" s="1433"/>
      <c r="H1" s="1433"/>
      <c r="I1" s="1433"/>
      <c r="J1" s="1433"/>
      <c r="K1" s="1433"/>
      <c r="L1" s="1433"/>
      <c r="M1" s="1433"/>
      <c r="N1" s="1433"/>
      <c r="O1" s="1433"/>
      <c r="P1" s="1433"/>
      <c r="Q1" s="1433"/>
      <c r="S1" s="162"/>
      <c r="T1" s="162"/>
      <c r="U1" s="162"/>
      <c r="V1" s="162"/>
      <c r="W1" s="162"/>
      <c r="X1" s="162"/>
    </row>
    <row r="2" spans="1:24" ht="36.9" customHeight="1">
      <c r="A2" s="1434" t="s">
        <v>1</v>
      </c>
      <c r="B2" s="1434" t="s">
        <v>176</v>
      </c>
      <c r="C2" s="1434" t="s">
        <v>177</v>
      </c>
      <c r="D2" s="1434" t="s">
        <v>178</v>
      </c>
      <c r="E2" s="1437" t="s">
        <v>179</v>
      </c>
      <c r="F2" s="1438"/>
      <c r="G2" s="1438"/>
      <c r="H2" s="1439" t="s">
        <v>180</v>
      </c>
      <c r="I2" s="1442" t="s">
        <v>181</v>
      </c>
      <c r="J2" s="1443"/>
      <c r="K2" s="1443"/>
      <c r="L2" s="1443"/>
      <c r="M2" s="1443"/>
      <c r="N2" s="1443"/>
      <c r="O2" s="1443"/>
      <c r="P2" s="1443"/>
      <c r="Q2" s="1444"/>
      <c r="S2" s="1442" t="s">
        <v>182</v>
      </c>
      <c r="T2" s="1443"/>
      <c r="U2" s="1443"/>
      <c r="V2" s="1443"/>
      <c r="W2" s="1443"/>
      <c r="X2" s="1444"/>
    </row>
    <row r="3" spans="1:24" ht="170.1" customHeight="1">
      <c r="A3" s="1435"/>
      <c r="B3" s="1435"/>
      <c r="C3" s="1435"/>
      <c r="D3" s="1435"/>
      <c r="E3" s="1449" t="s">
        <v>183</v>
      </c>
      <c r="F3" s="1449" t="s">
        <v>184</v>
      </c>
      <c r="G3" s="1449" t="s">
        <v>185</v>
      </c>
      <c r="H3" s="1440"/>
      <c r="I3" s="1450" t="s">
        <v>186</v>
      </c>
      <c r="J3" s="1450" t="s">
        <v>187</v>
      </c>
      <c r="K3" s="1450" t="s">
        <v>188</v>
      </c>
      <c r="L3" s="1450" t="s">
        <v>189</v>
      </c>
      <c r="M3" s="1452" t="s">
        <v>190</v>
      </c>
      <c r="N3" s="1445" t="s">
        <v>191</v>
      </c>
      <c r="O3" s="1445" t="s">
        <v>192</v>
      </c>
      <c r="P3" s="1447" t="s">
        <v>193</v>
      </c>
      <c r="Q3" s="1463" t="s">
        <v>194</v>
      </c>
      <c r="S3" s="1450" t="s">
        <v>195</v>
      </c>
      <c r="T3" s="1450" t="s">
        <v>196</v>
      </c>
      <c r="U3" s="1450" t="s">
        <v>197</v>
      </c>
      <c r="V3" s="1450" t="s">
        <v>198</v>
      </c>
      <c r="W3" s="1447" t="s">
        <v>199</v>
      </c>
      <c r="X3" s="1454" t="s">
        <v>200</v>
      </c>
    </row>
    <row r="4" spans="1:24" ht="50.1" customHeight="1">
      <c r="A4" s="1436"/>
      <c r="B4" s="1436"/>
      <c r="C4" s="1436"/>
      <c r="D4" s="1436"/>
      <c r="E4" s="1449"/>
      <c r="F4" s="1449"/>
      <c r="G4" s="1449"/>
      <c r="H4" s="1441"/>
      <c r="I4" s="1451"/>
      <c r="J4" s="1451"/>
      <c r="K4" s="1451"/>
      <c r="L4" s="1451"/>
      <c r="M4" s="1453"/>
      <c r="N4" s="1446"/>
      <c r="O4" s="1446"/>
      <c r="P4" s="1448"/>
      <c r="Q4" s="1464"/>
      <c r="S4" s="1451"/>
      <c r="T4" s="1451"/>
      <c r="U4" s="1451"/>
      <c r="V4" s="1451"/>
      <c r="W4" s="1448"/>
      <c r="X4" s="1455"/>
    </row>
    <row r="5" spans="1:24" ht="17.100000000000001" customHeight="1">
      <c r="A5" s="163">
        <v>1</v>
      </c>
      <c r="B5" s="163">
        <v>2</v>
      </c>
      <c r="C5" s="163">
        <v>3</v>
      </c>
      <c r="D5" s="163">
        <v>4</v>
      </c>
      <c r="E5" s="1456">
        <v>5</v>
      </c>
      <c r="F5" s="1457"/>
      <c r="G5" s="1457"/>
      <c r="H5" s="163">
        <v>6</v>
      </c>
      <c r="I5" s="164">
        <v>7</v>
      </c>
      <c r="J5" s="164">
        <v>8</v>
      </c>
      <c r="K5" s="164">
        <v>9</v>
      </c>
      <c r="L5" s="164">
        <v>10</v>
      </c>
      <c r="M5" s="164">
        <v>11</v>
      </c>
      <c r="N5" s="164">
        <v>12</v>
      </c>
      <c r="O5" s="164">
        <v>13</v>
      </c>
      <c r="P5" s="164">
        <v>14</v>
      </c>
      <c r="Q5" s="164">
        <v>15</v>
      </c>
      <c r="R5" s="165"/>
      <c r="S5" s="164">
        <v>16</v>
      </c>
      <c r="T5" s="164">
        <v>17</v>
      </c>
      <c r="U5" s="164">
        <v>18</v>
      </c>
      <c r="V5" s="164">
        <v>19</v>
      </c>
      <c r="W5" s="164">
        <v>20</v>
      </c>
      <c r="X5" s="164">
        <v>21</v>
      </c>
    </row>
    <row r="6" spans="1:24" ht="20.100000000000001" customHeight="1">
      <c r="A6" s="166">
        <v>1</v>
      </c>
      <c r="B6" s="166">
        <v>1</v>
      </c>
      <c r="C6" s="166" t="s">
        <v>1819</v>
      </c>
      <c r="D6" s="166">
        <v>21</v>
      </c>
      <c r="E6" s="153"/>
      <c r="F6" s="154" t="s">
        <v>744</v>
      </c>
      <c r="G6" s="155"/>
      <c r="H6" s="167" t="s">
        <v>1541</v>
      </c>
      <c r="I6" s="168">
        <v>9</v>
      </c>
      <c r="J6" s="168">
        <v>19</v>
      </c>
      <c r="K6" s="168">
        <v>3</v>
      </c>
      <c r="L6" s="168"/>
      <c r="M6" s="169">
        <v>31</v>
      </c>
      <c r="N6" s="168">
        <v>3</v>
      </c>
      <c r="O6" s="168"/>
      <c r="P6" s="170">
        <v>31</v>
      </c>
      <c r="Q6" s="168"/>
      <c r="S6" s="171">
        <v>10</v>
      </c>
      <c r="T6" s="172">
        <v>21</v>
      </c>
      <c r="U6" s="171">
        <v>3</v>
      </c>
      <c r="V6" s="172"/>
      <c r="W6" s="170">
        <v>34</v>
      </c>
      <c r="X6" s="168"/>
    </row>
    <row r="7" spans="1:24" ht="20.100000000000001" customHeight="1">
      <c r="A7" s="166">
        <v>2</v>
      </c>
      <c r="B7" s="166">
        <v>1</v>
      </c>
      <c r="C7" s="166" t="s">
        <v>1817</v>
      </c>
      <c r="D7" s="166">
        <v>20</v>
      </c>
      <c r="E7" s="153"/>
      <c r="F7" s="154" t="s">
        <v>736</v>
      </c>
      <c r="G7" s="155"/>
      <c r="H7" s="167" t="s">
        <v>2000</v>
      </c>
      <c r="I7" s="168">
        <v>8</v>
      </c>
      <c r="J7" s="168">
        <v>18</v>
      </c>
      <c r="K7" s="168"/>
      <c r="L7" s="168">
        <v>6</v>
      </c>
      <c r="M7" s="169">
        <v>32</v>
      </c>
      <c r="N7" s="168"/>
      <c r="O7" s="168">
        <v>6</v>
      </c>
      <c r="P7" s="170">
        <v>32</v>
      </c>
      <c r="Q7" s="168"/>
      <c r="S7" s="171">
        <v>9</v>
      </c>
      <c r="T7" s="172">
        <v>20</v>
      </c>
      <c r="U7" s="171"/>
      <c r="V7" s="172">
        <v>12</v>
      </c>
      <c r="W7" s="170">
        <v>41</v>
      </c>
      <c r="X7" s="168"/>
    </row>
    <row r="8" spans="1:24" ht="20.100000000000001" customHeight="1">
      <c r="A8" s="166">
        <v>3</v>
      </c>
      <c r="B8" s="166">
        <v>2</v>
      </c>
      <c r="C8" s="166" t="s">
        <v>1819</v>
      </c>
      <c r="D8" s="166">
        <v>23</v>
      </c>
      <c r="E8" s="153"/>
      <c r="F8" s="154" t="s">
        <v>744</v>
      </c>
      <c r="G8" s="155"/>
      <c r="H8" s="167" t="s">
        <v>1541</v>
      </c>
      <c r="I8" s="168">
        <v>9</v>
      </c>
      <c r="J8" s="168">
        <v>22</v>
      </c>
      <c r="K8" s="168"/>
      <c r="L8" s="168"/>
      <c r="M8" s="169">
        <v>31</v>
      </c>
      <c r="N8" s="168"/>
      <c r="O8" s="168"/>
      <c r="P8" s="170">
        <v>31</v>
      </c>
      <c r="Q8" s="168"/>
      <c r="S8" s="171">
        <v>10</v>
      </c>
      <c r="T8" s="172">
        <v>29</v>
      </c>
      <c r="U8" s="171"/>
      <c r="V8" s="172"/>
      <c r="W8" s="170">
        <v>39</v>
      </c>
      <c r="X8" s="168"/>
    </row>
    <row r="9" spans="1:24" ht="20.100000000000001" customHeight="1">
      <c r="A9" s="166">
        <v>4</v>
      </c>
      <c r="B9" s="166">
        <v>2</v>
      </c>
      <c r="C9" s="166" t="s">
        <v>1817</v>
      </c>
      <c r="D9" s="166">
        <v>22</v>
      </c>
      <c r="E9" s="153"/>
      <c r="F9" s="154" t="s">
        <v>736</v>
      </c>
      <c r="G9" s="155"/>
      <c r="H9" s="167" t="s">
        <v>1818</v>
      </c>
      <c r="I9" s="168">
        <v>6</v>
      </c>
      <c r="J9" s="168">
        <v>14</v>
      </c>
      <c r="K9" s="168"/>
      <c r="L9" s="168">
        <v>12</v>
      </c>
      <c r="M9" s="169">
        <v>32</v>
      </c>
      <c r="N9" s="168"/>
      <c r="O9" s="168">
        <v>12</v>
      </c>
      <c r="P9" s="170">
        <v>32</v>
      </c>
      <c r="Q9" s="168"/>
      <c r="S9" s="171">
        <v>8</v>
      </c>
      <c r="T9" s="172">
        <v>19</v>
      </c>
      <c r="U9" s="171"/>
      <c r="V9" s="172">
        <v>12</v>
      </c>
      <c r="W9" s="170">
        <v>39</v>
      </c>
      <c r="X9" s="168">
        <v>12</v>
      </c>
    </row>
    <row r="10" spans="1:24" ht="20.100000000000001" customHeight="1">
      <c r="A10" s="166">
        <v>5</v>
      </c>
      <c r="B10" s="166">
        <v>3</v>
      </c>
      <c r="C10" s="166" t="s">
        <v>1819</v>
      </c>
      <c r="D10" s="166">
        <v>18</v>
      </c>
      <c r="E10" s="153"/>
      <c r="F10" s="154" t="s">
        <v>744</v>
      </c>
      <c r="G10" s="155"/>
      <c r="H10" s="167" t="s">
        <v>1541</v>
      </c>
      <c r="I10" s="168">
        <v>8</v>
      </c>
      <c r="J10" s="168">
        <v>21</v>
      </c>
      <c r="K10" s="168">
        <v>3</v>
      </c>
      <c r="L10" s="168"/>
      <c r="M10" s="169">
        <v>32</v>
      </c>
      <c r="N10" s="168">
        <v>3</v>
      </c>
      <c r="O10" s="168"/>
      <c r="P10" s="170">
        <v>32</v>
      </c>
      <c r="Q10" s="168"/>
      <c r="S10" s="171">
        <v>9</v>
      </c>
      <c r="T10" s="172">
        <v>21</v>
      </c>
      <c r="U10" s="171">
        <v>3</v>
      </c>
      <c r="V10" s="172"/>
      <c r="W10" s="170">
        <v>33</v>
      </c>
      <c r="X10" s="168"/>
    </row>
    <row r="11" spans="1:24" ht="20.100000000000001" customHeight="1">
      <c r="A11" s="166">
        <v>6</v>
      </c>
      <c r="B11" s="166">
        <v>3</v>
      </c>
      <c r="C11" s="166" t="s">
        <v>1817</v>
      </c>
      <c r="D11" s="166">
        <v>24</v>
      </c>
      <c r="E11" s="153"/>
      <c r="F11" s="154" t="s">
        <v>736</v>
      </c>
      <c r="G11" s="155"/>
      <c r="H11" s="167" t="s">
        <v>1818</v>
      </c>
      <c r="I11" s="168">
        <v>6</v>
      </c>
      <c r="J11" s="168">
        <v>7</v>
      </c>
      <c r="K11" s="168"/>
      <c r="L11" s="168">
        <v>18</v>
      </c>
      <c r="M11" s="169">
        <v>31</v>
      </c>
      <c r="N11" s="168"/>
      <c r="O11" s="168">
        <v>18</v>
      </c>
      <c r="P11" s="170">
        <v>31</v>
      </c>
      <c r="Q11" s="168"/>
      <c r="S11" s="171">
        <v>7</v>
      </c>
      <c r="T11" s="172">
        <v>9</v>
      </c>
      <c r="U11" s="171"/>
      <c r="V11" s="172">
        <v>18</v>
      </c>
      <c r="W11" s="170">
        <v>34</v>
      </c>
      <c r="X11" s="168">
        <v>18</v>
      </c>
    </row>
    <row r="12" spans="1:24" ht="20.100000000000001" customHeight="1">
      <c r="A12" s="166">
        <v>7</v>
      </c>
      <c r="B12" s="166">
        <v>4</v>
      </c>
      <c r="C12" s="166" t="s">
        <v>1819</v>
      </c>
      <c r="D12" s="166">
        <v>29</v>
      </c>
      <c r="E12" s="153"/>
      <c r="F12" s="154" t="s">
        <v>744</v>
      </c>
      <c r="G12" s="155"/>
      <c r="H12" s="167" t="s">
        <v>1546</v>
      </c>
      <c r="I12" s="168">
        <v>8</v>
      </c>
      <c r="J12" s="168">
        <v>19</v>
      </c>
      <c r="K12" s="168">
        <v>4</v>
      </c>
      <c r="L12" s="168"/>
      <c r="M12" s="169">
        <v>31</v>
      </c>
      <c r="N12" s="168"/>
      <c r="O12" s="168"/>
      <c r="P12" s="170">
        <v>31</v>
      </c>
      <c r="Q12" s="168"/>
      <c r="S12" s="171">
        <v>9</v>
      </c>
      <c r="T12" s="172">
        <v>23</v>
      </c>
      <c r="U12" s="171">
        <v>8</v>
      </c>
      <c r="V12" s="172"/>
      <c r="W12" s="170">
        <v>40</v>
      </c>
      <c r="X12" s="168"/>
    </row>
    <row r="13" spans="1:24" ht="20.100000000000001" customHeight="1">
      <c r="A13" s="166">
        <v>8</v>
      </c>
      <c r="B13" s="166">
        <v>1</v>
      </c>
      <c r="C13" s="166" t="s">
        <v>1820</v>
      </c>
      <c r="D13" s="166">
        <v>25</v>
      </c>
      <c r="E13" s="153"/>
      <c r="F13" s="154" t="s">
        <v>744</v>
      </c>
      <c r="G13" s="155"/>
      <c r="H13" s="167" t="s">
        <v>1154</v>
      </c>
      <c r="I13" s="168">
        <v>9</v>
      </c>
      <c r="J13" s="168">
        <v>19</v>
      </c>
      <c r="K13" s="168">
        <v>2</v>
      </c>
      <c r="L13" s="168"/>
      <c r="M13" s="169">
        <v>30</v>
      </c>
      <c r="N13" s="168">
        <v>2</v>
      </c>
      <c r="O13" s="168"/>
      <c r="P13" s="170">
        <v>30</v>
      </c>
      <c r="Q13" s="168"/>
      <c r="S13" s="171">
        <v>10</v>
      </c>
      <c r="T13" s="172">
        <v>25</v>
      </c>
      <c r="U13" s="171">
        <v>4</v>
      </c>
      <c r="V13" s="172"/>
      <c r="W13" s="170">
        <v>39</v>
      </c>
      <c r="X13" s="168"/>
    </row>
    <row r="14" spans="1:24" ht="20.100000000000001" customHeight="1">
      <c r="A14" s="166">
        <v>9</v>
      </c>
      <c r="B14" s="166">
        <v>1</v>
      </c>
      <c r="C14" s="166" t="s">
        <v>1821</v>
      </c>
      <c r="D14" s="166">
        <v>24</v>
      </c>
      <c r="E14" s="153"/>
      <c r="F14" s="154" t="s">
        <v>744</v>
      </c>
      <c r="G14" s="155"/>
      <c r="H14" s="167" t="s">
        <v>1155</v>
      </c>
      <c r="I14" s="168">
        <v>9</v>
      </c>
      <c r="J14" s="168">
        <v>19</v>
      </c>
      <c r="K14" s="168">
        <v>2</v>
      </c>
      <c r="L14" s="168"/>
      <c r="M14" s="169">
        <v>30</v>
      </c>
      <c r="N14" s="168">
        <v>2</v>
      </c>
      <c r="O14" s="168"/>
      <c r="P14" s="170">
        <v>30</v>
      </c>
      <c r="Q14" s="168"/>
      <c r="S14" s="171">
        <v>9</v>
      </c>
      <c r="T14" s="172">
        <v>23</v>
      </c>
      <c r="U14" s="171">
        <v>4</v>
      </c>
      <c r="V14" s="172"/>
      <c r="W14" s="170">
        <v>36</v>
      </c>
      <c r="X14" s="168"/>
    </row>
    <row r="15" spans="1:24" ht="20.100000000000001" customHeight="1">
      <c r="A15" s="166">
        <v>10</v>
      </c>
      <c r="B15" s="166">
        <v>1</v>
      </c>
      <c r="C15" s="166" t="s">
        <v>1822</v>
      </c>
      <c r="D15" s="166">
        <v>23</v>
      </c>
      <c r="E15" s="153"/>
      <c r="F15" s="154" t="s">
        <v>736</v>
      </c>
      <c r="G15" s="155"/>
      <c r="H15" s="167" t="s">
        <v>1823</v>
      </c>
      <c r="I15" s="168">
        <v>8</v>
      </c>
      <c r="J15" s="168">
        <v>18</v>
      </c>
      <c r="K15" s="168"/>
      <c r="L15" s="168">
        <v>5</v>
      </c>
      <c r="M15" s="169">
        <v>31</v>
      </c>
      <c r="N15" s="168"/>
      <c r="O15" s="168">
        <v>5</v>
      </c>
      <c r="P15" s="170">
        <v>31</v>
      </c>
      <c r="Q15" s="168"/>
      <c r="S15" s="171">
        <v>9</v>
      </c>
      <c r="T15" s="172">
        <v>24</v>
      </c>
      <c r="U15" s="171"/>
      <c r="V15" s="172">
        <v>10</v>
      </c>
      <c r="W15" s="170">
        <v>43</v>
      </c>
      <c r="X15" s="168"/>
    </row>
    <row r="16" spans="1:24" ht="20.100000000000001" customHeight="1">
      <c r="A16" s="166">
        <v>11</v>
      </c>
      <c r="B16" s="166">
        <v>2</v>
      </c>
      <c r="C16" s="166" t="s">
        <v>1820</v>
      </c>
      <c r="D16" s="166">
        <v>24</v>
      </c>
      <c r="E16" s="153"/>
      <c r="F16" s="154" t="s">
        <v>744</v>
      </c>
      <c r="G16" s="155"/>
      <c r="H16" s="167" t="s">
        <v>1154</v>
      </c>
      <c r="I16" s="168">
        <v>9</v>
      </c>
      <c r="J16" s="168">
        <v>20</v>
      </c>
      <c r="K16" s="168">
        <v>2</v>
      </c>
      <c r="L16" s="168"/>
      <c r="M16" s="169">
        <v>31</v>
      </c>
      <c r="N16" s="168">
        <v>2</v>
      </c>
      <c r="O16" s="168"/>
      <c r="P16" s="170">
        <v>31</v>
      </c>
      <c r="Q16" s="168"/>
      <c r="S16" s="171">
        <v>10</v>
      </c>
      <c r="T16" s="172">
        <v>23</v>
      </c>
      <c r="U16" s="171">
        <v>4</v>
      </c>
      <c r="V16" s="172"/>
      <c r="W16" s="170">
        <v>37</v>
      </c>
      <c r="X16" s="168"/>
    </row>
    <row r="17" spans="1:24" ht="20.100000000000001" customHeight="1">
      <c r="A17" s="166">
        <v>12</v>
      </c>
      <c r="B17" s="166">
        <v>2</v>
      </c>
      <c r="C17" s="166" t="s">
        <v>1821</v>
      </c>
      <c r="D17" s="166">
        <v>20</v>
      </c>
      <c r="E17" s="153"/>
      <c r="F17" s="154" t="s">
        <v>744</v>
      </c>
      <c r="G17" s="155"/>
      <c r="H17" s="167" t="s">
        <v>1155</v>
      </c>
      <c r="I17" s="168">
        <v>9</v>
      </c>
      <c r="J17" s="168">
        <v>19</v>
      </c>
      <c r="K17" s="168">
        <v>2</v>
      </c>
      <c r="L17" s="168"/>
      <c r="M17" s="169">
        <v>30</v>
      </c>
      <c r="N17" s="168">
        <v>2</v>
      </c>
      <c r="O17" s="168"/>
      <c r="P17" s="170">
        <v>30</v>
      </c>
      <c r="Q17" s="168"/>
      <c r="S17" s="171">
        <v>9</v>
      </c>
      <c r="T17" s="172">
        <v>23</v>
      </c>
      <c r="U17" s="171">
        <v>4</v>
      </c>
      <c r="V17" s="172"/>
      <c r="W17" s="170">
        <v>36</v>
      </c>
      <c r="X17" s="168"/>
    </row>
    <row r="18" spans="1:24" ht="20.100000000000001" customHeight="1">
      <c r="A18" s="166">
        <v>13</v>
      </c>
      <c r="B18" s="166">
        <v>2</v>
      </c>
      <c r="C18" s="166" t="s">
        <v>1822</v>
      </c>
      <c r="D18" s="166">
        <v>22</v>
      </c>
      <c r="E18" s="153"/>
      <c r="F18" s="154" t="s">
        <v>736</v>
      </c>
      <c r="G18" s="155"/>
      <c r="H18" s="167" t="s">
        <v>1823</v>
      </c>
      <c r="I18" s="168">
        <v>6</v>
      </c>
      <c r="J18" s="168">
        <v>16</v>
      </c>
      <c r="K18" s="168"/>
      <c r="L18" s="168">
        <v>10</v>
      </c>
      <c r="M18" s="169">
        <v>32</v>
      </c>
      <c r="N18" s="168"/>
      <c r="O18" s="168">
        <v>10</v>
      </c>
      <c r="P18" s="170">
        <v>32</v>
      </c>
      <c r="Q18" s="168"/>
      <c r="S18" s="171">
        <v>8</v>
      </c>
      <c r="T18" s="172">
        <v>21</v>
      </c>
      <c r="U18" s="171"/>
      <c r="V18" s="172">
        <v>10</v>
      </c>
      <c r="W18" s="170">
        <v>39</v>
      </c>
      <c r="X18" s="168">
        <v>10</v>
      </c>
    </row>
    <row r="19" spans="1:24" ht="20.100000000000001" customHeight="1">
      <c r="A19" s="166">
        <v>14</v>
      </c>
      <c r="B19" s="166">
        <v>3</v>
      </c>
      <c r="C19" s="166" t="s">
        <v>1820</v>
      </c>
      <c r="D19" s="166">
        <v>15</v>
      </c>
      <c r="E19" s="153"/>
      <c r="F19" s="154" t="s">
        <v>744</v>
      </c>
      <c r="G19" s="155"/>
      <c r="H19" s="167" t="s">
        <v>1154</v>
      </c>
      <c r="I19" s="168">
        <v>8</v>
      </c>
      <c r="J19" s="168">
        <v>18</v>
      </c>
      <c r="K19" s="168">
        <v>4</v>
      </c>
      <c r="L19" s="168"/>
      <c r="M19" s="169">
        <v>30</v>
      </c>
      <c r="N19" s="168">
        <v>4</v>
      </c>
      <c r="O19" s="168"/>
      <c r="P19" s="170">
        <v>30</v>
      </c>
      <c r="Q19" s="168"/>
      <c r="S19" s="171">
        <v>8</v>
      </c>
      <c r="T19" s="172">
        <v>22</v>
      </c>
      <c r="U19" s="171">
        <v>3</v>
      </c>
      <c r="V19" s="172"/>
      <c r="W19" s="170">
        <v>33</v>
      </c>
      <c r="X19" s="168"/>
    </row>
    <row r="20" spans="1:24" ht="20.100000000000001" customHeight="1">
      <c r="A20" s="166">
        <v>15</v>
      </c>
      <c r="B20" s="166">
        <v>3</v>
      </c>
      <c r="C20" s="166" t="s">
        <v>1821</v>
      </c>
      <c r="D20" s="166">
        <v>21</v>
      </c>
      <c r="E20" s="153"/>
      <c r="F20" s="154" t="s">
        <v>744</v>
      </c>
      <c r="G20" s="155"/>
      <c r="H20" s="167" t="s">
        <v>1155</v>
      </c>
      <c r="I20" s="168">
        <v>8</v>
      </c>
      <c r="J20" s="168">
        <v>18</v>
      </c>
      <c r="K20" s="168">
        <v>4</v>
      </c>
      <c r="L20" s="168"/>
      <c r="M20" s="169">
        <v>30</v>
      </c>
      <c r="N20" s="168">
        <v>4</v>
      </c>
      <c r="O20" s="168"/>
      <c r="P20" s="170">
        <v>30</v>
      </c>
      <c r="Q20" s="168"/>
      <c r="S20" s="171">
        <v>8</v>
      </c>
      <c r="T20" s="172">
        <v>22</v>
      </c>
      <c r="U20" s="171">
        <v>8</v>
      </c>
      <c r="V20" s="172"/>
      <c r="W20" s="170">
        <v>38</v>
      </c>
      <c r="X20" s="168"/>
    </row>
    <row r="21" spans="1:24" ht="20.100000000000001" customHeight="1">
      <c r="A21" s="166">
        <v>16</v>
      </c>
      <c r="B21" s="166">
        <v>3</v>
      </c>
      <c r="C21" s="166" t="s">
        <v>1822</v>
      </c>
      <c r="D21" s="166">
        <v>13</v>
      </c>
      <c r="E21" s="153"/>
      <c r="F21" s="154" t="s">
        <v>736</v>
      </c>
      <c r="G21" s="155"/>
      <c r="H21" s="167" t="s">
        <v>1180</v>
      </c>
      <c r="I21" s="168">
        <v>4</v>
      </c>
      <c r="J21" s="168">
        <v>11</v>
      </c>
      <c r="K21" s="168"/>
      <c r="L21" s="168">
        <v>15</v>
      </c>
      <c r="M21" s="169">
        <v>30</v>
      </c>
      <c r="N21" s="168"/>
      <c r="O21" s="168">
        <v>15</v>
      </c>
      <c r="P21" s="170">
        <v>30</v>
      </c>
      <c r="Q21" s="168"/>
      <c r="S21" s="171">
        <v>4</v>
      </c>
      <c r="T21" s="172">
        <v>11</v>
      </c>
      <c r="U21" s="171"/>
      <c r="V21" s="172"/>
      <c r="W21" s="170">
        <v>15</v>
      </c>
      <c r="X21" s="168">
        <v>15</v>
      </c>
    </row>
    <row r="22" spans="1:24" ht="20.100000000000001" customHeight="1">
      <c r="A22" s="166">
        <v>17</v>
      </c>
      <c r="B22" s="166">
        <v>4</v>
      </c>
      <c r="C22" s="166" t="s">
        <v>1820</v>
      </c>
      <c r="D22" s="166">
        <v>26</v>
      </c>
      <c r="E22" s="153"/>
      <c r="F22" s="154" t="s">
        <v>744</v>
      </c>
      <c r="G22" s="155"/>
      <c r="H22" s="167" t="s">
        <v>1154</v>
      </c>
      <c r="I22" s="168">
        <v>8</v>
      </c>
      <c r="J22" s="168">
        <v>18</v>
      </c>
      <c r="K22" s="168">
        <v>4</v>
      </c>
      <c r="L22" s="168"/>
      <c r="M22" s="169">
        <v>30</v>
      </c>
      <c r="N22" s="168">
        <v>4</v>
      </c>
      <c r="O22" s="168"/>
      <c r="P22" s="170">
        <v>30</v>
      </c>
      <c r="Q22" s="168"/>
      <c r="S22" s="171">
        <v>9</v>
      </c>
      <c r="T22" s="172">
        <v>22</v>
      </c>
      <c r="U22" s="171">
        <v>8</v>
      </c>
      <c r="V22" s="172"/>
      <c r="W22" s="170">
        <v>39</v>
      </c>
      <c r="X22" s="168"/>
    </row>
    <row r="23" spans="1:24" ht="20.100000000000001" customHeight="1">
      <c r="A23" s="166">
        <v>18</v>
      </c>
      <c r="B23" s="166">
        <v>4</v>
      </c>
      <c r="C23" s="166" t="s">
        <v>1821</v>
      </c>
      <c r="D23" s="166">
        <v>24</v>
      </c>
      <c r="E23" s="153"/>
      <c r="F23" s="154" t="s">
        <v>744</v>
      </c>
      <c r="G23" s="155"/>
      <c r="H23" s="167" t="s">
        <v>1681</v>
      </c>
      <c r="I23" s="168">
        <v>8</v>
      </c>
      <c r="J23" s="168">
        <v>18</v>
      </c>
      <c r="K23" s="168">
        <v>4</v>
      </c>
      <c r="L23" s="168"/>
      <c r="M23" s="169">
        <v>30</v>
      </c>
      <c r="N23" s="168">
        <v>4</v>
      </c>
      <c r="O23" s="168"/>
      <c r="P23" s="170">
        <v>30</v>
      </c>
      <c r="Q23" s="168"/>
      <c r="S23" s="171">
        <v>8</v>
      </c>
      <c r="T23" s="172">
        <v>25</v>
      </c>
      <c r="U23" s="171">
        <v>4</v>
      </c>
      <c r="V23" s="172"/>
      <c r="W23" s="170">
        <v>37</v>
      </c>
      <c r="X23" s="168"/>
    </row>
    <row r="24" spans="1:24" ht="20.100000000000001" customHeight="1">
      <c r="A24" s="166">
        <v>19</v>
      </c>
      <c r="B24" s="166">
        <v>1</v>
      </c>
      <c r="C24" s="174" t="s">
        <v>1826</v>
      </c>
      <c r="D24" s="166">
        <v>24</v>
      </c>
      <c r="E24" s="153"/>
      <c r="F24" s="154" t="s">
        <v>744</v>
      </c>
      <c r="G24" s="155"/>
      <c r="H24" s="167" t="s">
        <v>1160</v>
      </c>
      <c r="I24" s="168">
        <v>9</v>
      </c>
      <c r="J24" s="168">
        <v>22</v>
      </c>
      <c r="K24" s="168"/>
      <c r="L24" s="168"/>
      <c r="M24" s="169">
        <v>31</v>
      </c>
      <c r="N24" s="168"/>
      <c r="O24" s="168"/>
      <c r="P24" s="170">
        <v>31</v>
      </c>
      <c r="Q24" s="168"/>
      <c r="S24" s="171">
        <v>10</v>
      </c>
      <c r="T24" s="172">
        <v>25</v>
      </c>
      <c r="U24" s="171"/>
      <c r="V24" s="172"/>
      <c r="W24" s="170">
        <v>35</v>
      </c>
      <c r="X24" s="168"/>
    </row>
    <row r="25" spans="1:24" ht="20.100000000000001" customHeight="1">
      <c r="A25" s="166">
        <v>20</v>
      </c>
      <c r="B25" s="166">
        <v>1</v>
      </c>
      <c r="C25" s="174" t="s">
        <v>1827</v>
      </c>
      <c r="D25" s="166">
        <v>23</v>
      </c>
      <c r="E25" s="153"/>
      <c r="F25" s="154" t="s">
        <v>744</v>
      </c>
      <c r="G25" s="155"/>
      <c r="H25" s="167" t="s">
        <v>1161</v>
      </c>
      <c r="I25" s="168">
        <v>9</v>
      </c>
      <c r="J25" s="168">
        <v>22</v>
      </c>
      <c r="K25" s="168"/>
      <c r="L25" s="168"/>
      <c r="M25" s="169">
        <v>31</v>
      </c>
      <c r="N25" s="168"/>
      <c r="O25" s="168"/>
      <c r="P25" s="170">
        <v>31</v>
      </c>
      <c r="Q25" s="168"/>
      <c r="S25" s="171">
        <v>11</v>
      </c>
      <c r="T25" s="172">
        <v>24</v>
      </c>
      <c r="U25" s="171"/>
      <c r="V25" s="172"/>
      <c r="W25" s="170">
        <v>35</v>
      </c>
      <c r="X25" s="168"/>
    </row>
    <row r="26" spans="1:24" ht="24.75" customHeight="1">
      <c r="A26" s="166">
        <v>21</v>
      </c>
      <c r="B26" s="166">
        <v>1</v>
      </c>
      <c r="C26" s="174" t="s">
        <v>1824</v>
      </c>
      <c r="D26" s="166">
        <v>22</v>
      </c>
      <c r="E26" s="153"/>
      <c r="F26" s="154" t="s">
        <v>736</v>
      </c>
      <c r="G26" s="155"/>
      <c r="H26" s="167" t="s">
        <v>1825</v>
      </c>
      <c r="I26" s="168">
        <v>7</v>
      </c>
      <c r="J26" s="168">
        <v>19</v>
      </c>
      <c r="K26" s="168"/>
      <c r="L26" s="168">
        <v>6</v>
      </c>
      <c r="M26" s="169">
        <v>32</v>
      </c>
      <c r="N26" s="168"/>
      <c r="O26" s="168">
        <v>6</v>
      </c>
      <c r="P26" s="170">
        <v>32</v>
      </c>
      <c r="Q26" s="168"/>
      <c r="S26" s="171">
        <v>8</v>
      </c>
      <c r="T26" s="172">
        <v>26</v>
      </c>
      <c r="U26" s="171"/>
      <c r="V26" s="172">
        <v>12</v>
      </c>
      <c r="W26" s="170">
        <v>46</v>
      </c>
      <c r="X26" s="168"/>
    </row>
    <row r="27" spans="1:24" ht="20.100000000000001" customHeight="1">
      <c r="A27" s="166">
        <v>22</v>
      </c>
      <c r="B27" s="166">
        <v>2</v>
      </c>
      <c r="C27" s="174" t="s">
        <v>1826</v>
      </c>
      <c r="D27" s="166">
        <v>24</v>
      </c>
      <c r="E27" s="153"/>
      <c r="F27" s="154" t="s">
        <v>744</v>
      </c>
      <c r="G27" s="155"/>
      <c r="H27" s="167" t="s">
        <v>1160</v>
      </c>
      <c r="I27" s="168">
        <v>9</v>
      </c>
      <c r="J27" s="168">
        <v>20</v>
      </c>
      <c r="K27" s="168">
        <v>2</v>
      </c>
      <c r="L27" s="168"/>
      <c r="M27" s="169">
        <v>31</v>
      </c>
      <c r="N27" s="168">
        <v>2</v>
      </c>
      <c r="O27" s="168"/>
      <c r="P27" s="170">
        <v>31</v>
      </c>
      <c r="Q27" s="168"/>
      <c r="S27" s="171">
        <v>10</v>
      </c>
      <c r="T27" s="172">
        <v>20</v>
      </c>
      <c r="U27" s="171">
        <v>2</v>
      </c>
      <c r="V27" s="172"/>
      <c r="W27" s="170">
        <v>32</v>
      </c>
      <c r="X27" s="168"/>
    </row>
    <row r="28" spans="1:24" ht="20.100000000000001" customHeight="1">
      <c r="A28" s="166">
        <v>23</v>
      </c>
      <c r="B28" s="166">
        <v>2</v>
      </c>
      <c r="C28" s="174" t="s">
        <v>1827</v>
      </c>
      <c r="D28" s="174">
        <v>19</v>
      </c>
      <c r="E28" s="153"/>
      <c r="F28" s="154" t="s">
        <v>744</v>
      </c>
      <c r="G28" s="155"/>
      <c r="H28" s="167" t="s">
        <v>1162</v>
      </c>
      <c r="I28" s="168">
        <v>9</v>
      </c>
      <c r="J28" s="168">
        <v>20</v>
      </c>
      <c r="K28" s="168">
        <v>2</v>
      </c>
      <c r="L28" s="168"/>
      <c r="M28" s="169">
        <v>31</v>
      </c>
      <c r="N28" s="168">
        <v>2</v>
      </c>
      <c r="O28" s="168"/>
      <c r="P28" s="170">
        <v>31</v>
      </c>
      <c r="Q28" s="168"/>
      <c r="S28" s="171">
        <v>10</v>
      </c>
      <c r="T28" s="172">
        <v>20</v>
      </c>
      <c r="U28" s="171">
        <v>2</v>
      </c>
      <c r="V28" s="172"/>
      <c r="W28" s="170">
        <v>32</v>
      </c>
      <c r="X28" s="168"/>
    </row>
    <row r="29" spans="1:24" ht="25.5" customHeight="1">
      <c r="A29" s="166">
        <v>24</v>
      </c>
      <c r="B29" s="166">
        <v>2</v>
      </c>
      <c r="C29" s="174" t="s">
        <v>1824</v>
      </c>
      <c r="D29" s="174">
        <v>22</v>
      </c>
      <c r="E29" s="153"/>
      <c r="F29" s="154" t="s">
        <v>736</v>
      </c>
      <c r="G29" s="155"/>
      <c r="H29" s="167" t="s">
        <v>1825</v>
      </c>
      <c r="I29" s="168">
        <v>7</v>
      </c>
      <c r="J29" s="168">
        <v>12</v>
      </c>
      <c r="K29" s="168"/>
      <c r="L29" s="168">
        <v>12</v>
      </c>
      <c r="M29" s="169">
        <v>31</v>
      </c>
      <c r="N29" s="168"/>
      <c r="O29" s="168">
        <v>12</v>
      </c>
      <c r="P29" s="170">
        <v>31</v>
      </c>
      <c r="Q29" s="168"/>
      <c r="S29" s="171">
        <v>7</v>
      </c>
      <c r="T29" s="172">
        <v>23</v>
      </c>
      <c r="U29" s="171"/>
      <c r="V29" s="172">
        <v>12</v>
      </c>
      <c r="W29" s="170">
        <v>42</v>
      </c>
      <c r="X29" s="168">
        <v>12</v>
      </c>
    </row>
    <row r="30" spans="1:24" ht="20.100000000000001" customHeight="1">
      <c r="A30" s="166">
        <v>25</v>
      </c>
      <c r="B30" s="166">
        <v>3</v>
      </c>
      <c r="C30" s="174" t="s">
        <v>1826</v>
      </c>
      <c r="D30" s="174">
        <v>24</v>
      </c>
      <c r="E30" s="153"/>
      <c r="F30" s="154" t="s">
        <v>744</v>
      </c>
      <c r="G30" s="155"/>
      <c r="H30" s="167" t="s">
        <v>1160</v>
      </c>
      <c r="I30" s="168">
        <v>8</v>
      </c>
      <c r="J30" s="168">
        <v>19</v>
      </c>
      <c r="K30" s="168">
        <v>4</v>
      </c>
      <c r="L30" s="168"/>
      <c r="M30" s="169">
        <v>31</v>
      </c>
      <c r="N30" s="168">
        <v>4</v>
      </c>
      <c r="O30" s="168"/>
      <c r="P30" s="170">
        <v>31</v>
      </c>
      <c r="Q30" s="168"/>
      <c r="S30" s="171">
        <v>9</v>
      </c>
      <c r="T30" s="172">
        <v>20</v>
      </c>
      <c r="U30" s="171">
        <v>8</v>
      </c>
      <c r="V30" s="172"/>
      <c r="W30" s="170">
        <v>37</v>
      </c>
      <c r="X30" s="168"/>
    </row>
    <row r="31" spans="1:24" ht="20.100000000000001" customHeight="1">
      <c r="A31" s="166">
        <v>26</v>
      </c>
      <c r="B31" s="166">
        <v>3</v>
      </c>
      <c r="C31" s="174" t="s">
        <v>1827</v>
      </c>
      <c r="D31" s="174">
        <v>19</v>
      </c>
      <c r="E31" s="153"/>
      <c r="F31" s="154" t="s">
        <v>744</v>
      </c>
      <c r="G31" s="155"/>
      <c r="H31" s="167" t="s">
        <v>1162</v>
      </c>
      <c r="I31" s="168">
        <v>8</v>
      </c>
      <c r="J31" s="168">
        <v>19</v>
      </c>
      <c r="K31" s="168">
        <v>4</v>
      </c>
      <c r="L31" s="168"/>
      <c r="M31" s="169">
        <v>31</v>
      </c>
      <c r="N31" s="168">
        <v>4</v>
      </c>
      <c r="O31" s="168"/>
      <c r="P31" s="170">
        <v>31</v>
      </c>
      <c r="Q31" s="168"/>
      <c r="S31" s="171">
        <v>9</v>
      </c>
      <c r="T31" s="172">
        <v>19</v>
      </c>
      <c r="U31" s="171">
        <v>4</v>
      </c>
      <c r="V31" s="172"/>
      <c r="W31" s="170">
        <v>32</v>
      </c>
      <c r="X31" s="168"/>
    </row>
    <row r="32" spans="1:24" ht="20.100000000000001" customHeight="1">
      <c r="A32" s="166">
        <v>27</v>
      </c>
      <c r="B32" s="166">
        <v>3</v>
      </c>
      <c r="C32" s="174" t="s">
        <v>1824</v>
      </c>
      <c r="D32" s="174">
        <v>14</v>
      </c>
      <c r="E32" s="153"/>
      <c r="F32" s="154" t="s">
        <v>736</v>
      </c>
      <c r="G32" s="155"/>
      <c r="H32" s="167" t="s">
        <v>1164</v>
      </c>
      <c r="I32" s="168">
        <v>4</v>
      </c>
      <c r="J32" s="168">
        <v>11</v>
      </c>
      <c r="K32" s="168"/>
      <c r="L32" s="168">
        <v>16</v>
      </c>
      <c r="M32" s="169">
        <v>31</v>
      </c>
      <c r="N32" s="168"/>
      <c r="O32" s="168">
        <v>16</v>
      </c>
      <c r="P32" s="170">
        <v>31</v>
      </c>
      <c r="Q32" s="168"/>
      <c r="S32" s="171">
        <v>5</v>
      </c>
      <c r="T32" s="172">
        <v>11</v>
      </c>
      <c r="U32" s="171"/>
      <c r="V32" s="172">
        <v>16</v>
      </c>
      <c r="W32" s="170">
        <v>32</v>
      </c>
      <c r="X32" s="168"/>
    </row>
    <row r="33" spans="1:24" ht="20.100000000000001" customHeight="1">
      <c r="A33" s="166">
        <v>28</v>
      </c>
      <c r="B33" s="166">
        <v>4</v>
      </c>
      <c r="C33" s="174" t="s">
        <v>1826</v>
      </c>
      <c r="D33" s="174">
        <v>32</v>
      </c>
      <c r="E33" s="153"/>
      <c r="F33" s="154" t="s">
        <v>744</v>
      </c>
      <c r="G33" s="155"/>
      <c r="H33" s="167" t="s">
        <v>1160</v>
      </c>
      <c r="I33" s="168">
        <v>8</v>
      </c>
      <c r="J33" s="168">
        <v>17</v>
      </c>
      <c r="K33" s="168">
        <v>6</v>
      </c>
      <c r="L33" s="168"/>
      <c r="M33" s="169">
        <v>31</v>
      </c>
      <c r="N33" s="168">
        <v>6</v>
      </c>
      <c r="O33" s="168"/>
      <c r="P33" s="170">
        <v>31</v>
      </c>
      <c r="Q33" s="168"/>
      <c r="S33" s="171">
        <v>10</v>
      </c>
      <c r="T33" s="172">
        <v>20</v>
      </c>
      <c r="U33" s="171">
        <v>12</v>
      </c>
      <c r="V33" s="172"/>
      <c r="W33" s="170">
        <v>42</v>
      </c>
      <c r="X33" s="168"/>
    </row>
    <row r="34" spans="1:24" ht="20.100000000000001" customHeight="1">
      <c r="A34" s="166">
        <v>29</v>
      </c>
      <c r="B34" s="166">
        <v>4</v>
      </c>
      <c r="C34" s="174" t="s">
        <v>1827</v>
      </c>
      <c r="D34" s="174">
        <v>21</v>
      </c>
      <c r="E34" s="153"/>
      <c r="F34" s="154" t="s">
        <v>744</v>
      </c>
      <c r="G34" s="155"/>
      <c r="H34" s="167" t="s">
        <v>1162</v>
      </c>
      <c r="I34" s="168">
        <v>8</v>
      </c>
      <c r="J34" s="168">
        <v>17</v>
      </c>
      <c r="K34" s="168">
        <v>6</v>
      </c>
      <c r="L34" s="168"/>
      <c r="M34" s="169">
        <v>31</v>
      </c>
      <c r="N34" s="168"/>
      <c r="O34" s="168"/>
      <c r="P34" s="170">
        <v>31</v>
      </c>
      <c r="Q34" s="168"/>
      <c r="S34" s="171">
        <v>9</v>
      </c>
      <c r="T34" s="172">
        <v>17</v>
      </c>
      <c r="U34" s="171">
        <v>6</v>
      </c>
      <c r="V34" s="172"/>
      <c r="W34" s="170">
        <v>32</v>
      </c>
      <c r="X34" s="168"/>
    </row>
    <row r="35" spans="1:24" ht="20.100000000000001" customHeight="1">
      <c r="A35" s="166">
        <v>30</v>
      </c>
      <c r="B35" s="166">
        <v>2</v>
      </c>
      <c r="C35" s="174" t="s">
        <v>1828</v>
      </c>
      <c r="D35" s="174">
        <v>20</v>
      </c>
      <c r="E35" s="153"/>
      <c r="F35" s="154" t="s">
        <v>744</v>
      </c>
      <c r="G35" s="155"/>
      <c r="H35" s="167" t="s">
        <v>1159</v>
      </c>
      <c r="I35" s="168">
        <v>9</v>
      </c>
      <c r="J35" s="168">
        <v>23</v>
      </c>
      <c r="K35" s="168"/>
      <c r="L35" s="168"/>
      <c r="M35" s="169">
        <v>32</v>
      </c>
      <c r="N35" s="168"/>
      <c r="O35" s="168"/>
      <c r="P35" s="170">
        <v>32</v>
      </c>
      <c r="Q35" s="168"/>
      <c r="S35" s="171">
        <v>10</v>
      </c>
      <c r="T35" s="172">
        <v>23</v>
      </c>
      <c r="U35" s="171"/>
      <c r="V35" s="172"/>
      <c r="W35" s="170">
        <v>33</v>
      </c>
      <c r="X35" s="168"/>
    </row>
    <row r="36" spans="1:24" ht="20.100000000000001" customHeight="1">
      <c r="A36" s="166">
        <v>31</v>
      </c>
      <c r="B36" s="166">
        <v>3</v>
      </c>
      <c r="C36" s="174" t="s">
        <v>1828</v>
      </c>
      <c r="D36" s="174">
        <v>21</v>
      </c>
      <c r="E36" s="153"/>
      <c r="F36" s="154" t="s">
        <v>744</v>
      </c>
      <c r="G36" s="155"/>
      <c r="H36" s="167" t="s">
        <v>1159</v>
      </c>
      <c r="I36" s="168">
        <v>8</v>
      </c>
      <c r="J36" s="168">
        <v>22</v>
      </c>
      <c r="K36" s="168"/>
      <c r="L36" s="168"/>
      <c r="M36" s="169">
        <v>30</v>
      </c>
      <c r="N36" s="168"/>
      <c r="O36" s="168"/>
      <c r="P36" s="170">
        <v>30</v>
      </c>
      <c r="Q36" s="168"/>
      <c r="S36" s="171">
        <v>9</v>
      </c>
      <c r="T36" s="172">
        <v>23</v>
      </c>
      <c r="U36" s="171"/>
      <c r="V36" s="172"/>
      <c r="W36" s="170">
        <v>32</v>
      </c>
      <c r="X36" s="168"/>
    </row>
    <row r="37" spans="1:24" ht="20.100000000000001" customHeight="1">
      <c r="A37" s="166">
        <v>32</v>
      </c>
      <c r="B37" s="166">
        <v>4</v>
      </c>
      <c r="C37" s="174" t="s">
        <v>1828</v>
      </c>
      <c r="D37" s="174">
        <v>24</v>
      </c>
      <c r="E37" s="153"/>
      <c r="F37" s="154" t="s">
        <v>744</v>
      </c>
      <c r="G37" s="155"/>
      <c r="H37" s="167" t="s">
        <v>1159</v>
      </c>
      <c r="I37" s="168">
        <v>8</v>
      </c>
      <c r="J37" s="168">
        <v>21</v>
      </c>
      <c r="K37" s="168"/>
      <c r="L37" s="168"/>
      <c r="M37" s="169">
        <v>29</v>
      </c>
      <c r="N37" s="168"/>
      <c r="O37" s="168"/>
      <c r="P37" s="170">
        <v>29</v>
      </c>
      <c r="Q37" s="168"/>
      <c r="S37" s="171">
        <v>9</v>
      </c>
      <c r="T37" s="172">
        <v>25</v>
      </c>
      <c r="U37" s="171"/>
      <c r="V37" s="172"/>
      <c r="W37" s="170">
        <v>34</v>
      </c>
      <c r="X37" s="168"/>
    </row>
    <row r="38" spans="1:24" ht="20.100000000000001" customHeight="1">
      <c r="A38" s="166">
        <v>33</v>
      </c>
      <c r="B38" s="166">
        <v>1</v>
      </c>
      <c r="C38" s="174" t="s">
        <v>1829</v>
      </c>
      <c r="D38" s="174">
        <v>22</v>
      </c>
      <c r="E38" s="153"/>
      <c r="F38" s="154" t="s">
        <v>744</v>
      </c>
      <c r="G38" s="155"/>
      <c r="H38" s="167" t="s">
        <v>1153</v>
      </c>
      <c r="I38" s="168">
        <v>9</v>
      </c>
      <c r="J38" s="168">
        <v>24</v>
      </c>
      <c r="K38" s="168"/>
      <c r="L38" s="168"/>
      <c r="M38" s="169">
        <v>33</v>
      </c>
      <c r="N38" s="168"/>
      <c r="O38" s="168"/>
      <c r="P38" s="170">
        <v>33</v>
      </c>
      <c r="Q38" s="168"/>
      <c r="S38" s="171">
        <v>9</v>
      </c>
      <c r="T38" s="172">
        <v>26</v>
      </c>
      <c r="U38" s="171"/>
      <c r="V38" s="172"/>
      <c r="W38" s="170">
        <v>34</v>
      </c>
      <c r="X38" s="168"/>
    </row>
    <row r="39" spans="1:24" ht="20.100000000000001" customHeight="1">
      <c r="A39" s="166"/>
      <c r="B39" s="166"/>
      <c r="C39" s="174"/>
      <c r="D39" s="174"/>
      <c r="E39" s="153"/>
      <c r="F39" s="154"/>
      <c r="G39" s="155"/>
      <c r="H39" s="167"/>
      <c r="I39" s="168"/>
      <c r="J39" s="168"/>
      <c r="K39" s="168"/>
      <c r="L39" s="168"/>
      <c r="M39" s="169"/>
      <c r="N39" s="168"/>
      <c r="O39" s="168"/>
      <c r="P39" s="170"/>
      <c r="Q39" s="168"/>
      <c r="S39" s="171"/>
      <c r="T39" s="172"/>
      <c r="U39" s="171"/>
      <c r="V39" s="172"/>
      <c r="W39" s="170"/>
      <c r="X39" s="168"/>
    </row>
    <row r="40" spans="1:24" ht="20.100000000000001" customHeight="1">
      <c r="A40" s="166"/>
      <c r="B40" s="166"/>
      <c r="C40" s="174"/>
      <c r="D40" s="174">
        <v>725</v>
      </c>
      <c r="E40" s="153"/>
      <c r="F40" s="154"/>
      <c r="G40" s="155"/>
      <c r="H40" s="167"/>
      <c r="I40" s="168"/>
      <c r="J40" s="168"/>
      <c r="K40" s="168"/>
      <c r="L40" s="168"/>
      <c r="M40" s="169"/>
      <c r="N40" s="168"/>
      <c r="O40" s="168"/>
      <c r="P40" s="170"/>
      <c r="Q40" s="168"/>
      <c r="S40" s="171"/>
      <c r="T40" s="172"/>
      <c r="U40" s="171"/>
      <c r="V40" s="172"/>
      <c r="W40" s="170"/>
      <c r="X40" s="168"/>
    </row>
    <row r="41" spans="1:24" s="175" customFormat="1" ht="20.100000000000001" customHeight="1">
      <c r="A41" s="1458"/>
      <c r="B41" s="1458"/>
      <c r="C41" s="1458"/>
      <c r="D41" s="1458"/>
      <c r="E41" s="1458"/>
      <c r="F41" s="1458"/>
      <c r="G41" s="1458"/>
      <c r="H41" s="1458"/>
      <c r="I41" s="1459">
        <f t="shared" ref="I41:Q41" si="0">SUM(I6:I40)</f>
        <v>260</v>
      </c>
      <c r="J41" s="1459">
        <f t="shared" si="0"/>
        <v>602</v>
      </c>
      <c r="K41" s="1459">
        <f t="shared" si="0"/>
        <v>58</v>
      </c>
      <c r="L41" s="1459">
        <f t="shared" si="0"/>
        <v>100</v>
      </c>
      <c r="M41" s="1461">
        <f t="shared" si="0"/>
        <v>1020</v>
      </c>
      <c r="N41" s="1459">
        <f t="shared" si="0"/>
        <v>48</v>
      </c>
      <c r="O41" s="1459">
        <f t="shared" si="0"/>
        <v>100</v>
      </c>
      <c r="P41" s="1465">
        <f t="shared" si="0"/>
        <v>1020</v>
      </c>
      <c r="Q41" s="1459">
        <f t="shared" si="0"/>
        <v>0</v>
      </c>
      <c r="S41" s="1459">
        <f t="shared" ref="S41:X41" si="1">SUM(S6:S40)</f>
        <v>289</v>
      </c>
      <c r="T41" s="1467">
        <f t="shared" si="1"/>
        <v>705</v>
      </c>
      <c r="U41" s="1459">
        <f t="shared" si="1"/>
        <v>87</v>
      </c>
      <c r="V41" s="1467">
        <f t="shared" si="1"/>
        <v>102</v>
      </c>
      <c r="W41" s="1465">
        <f t="shared" si="1"/>
        <v>1182</v>
      </c>
      <c r="X41" s="1459">
        <f t="shared" si="1"/>
        <v>67</v>
      </c>
    </row>
    <row r="42" spans="1:24" s="175" customFormat="1" ht="20.100000000000001" customHeight="1">
      <c r="A42" s="1458"/>
      <c r="B42" s="1458"/>
      <c r="C42" s="1458"/>
      <c r="D42" s="1458"/>
      <c r="E42" s="1458"/>
      <c r="F42" s="1458"/>
      <c r="G42" s="1458"/>
      <c r="H42" s="1458"/>
      <c r="I42" s="1460"/>
      <c r="J42" s="1460"/>
      <c r="K42" s="1460"/>
      <c r="L42" s="1460"/>
      <c r="M42" s="1462"/>
      <c r="N42" s="1460"/>
      <c r="O42" s="1460"/>
      <c r="P42" s="1466"/>
      <c r="Q42" s="1460"/>
      <c r="S42" s="1460"/>
      <c r="T42" s="1468"/>
      <c r="U42" s="1460"/>
      <c r="V42" s="1468"/>
      <c r="W42" s="1466"/>
      <c r="X42" s="1460"/>
    </row>
  </sheetData>
  <sheetProtection selectLockedCells="1"/>
  <mergeCells count="44">
    <mergeCell ref="W41:W42"/>
    <mergeCell ref="X41:X42"/>
    <mergeCell ref="P41:P42"/>
    <mergeCell ref="Q41:Q42"/>
    <mergeCell ref="S41:S42"/>
    <mergeCell ref="T41:T42"/>
    <mergeCell ref="U41:U42"/>
    <mergeCell ref="V41:V42"/>
    <mergeCell ref="L41:L42"/>
    <mergeCell ref="M41:M42"/>
    <mergeCell ref="N41:N42"/>
    <mergeCell ref="O41:O42"/>
    <mergeCell ref="Q3:Q4"/>
    <mergeCell ref="E5:G5"/>
    <mergeCell ref="A41:H42"/>
    <mergeCell ref="I41:I42"/>
    <mergeCell ref="J41:J42"/>
    <mergeCell ref="K41:K42"/>
    <mergeCell ref="S2:X2"/>
    <mergeCell ref="E3:E4"/>
    <mergeCell ref="F3:F4"/>
    <mergeCell ref="G3:G4"/>
    <mergeCell ref="I3:I4"/>
    <mergeCell ref="J3:J4"/>
    <mergeCell ref="K3:K4"/>
    <mergeCell ref="L3:L4"/>
    <mergeCell ref="M3:M4"/>
    <mergeCell ref="N3:N4"/>
    <mergeCell ref="X3:X4"/>
    <mergeCell ref="S3:S4"/>
    <mergeCell ref="T3:T4"/>
    <mergeCell ref="U3:U4"/>
    <mergeCell ref="V3:V4"/>
    <mergeCell ref="W3:W4"/>
    <mergeCell ref="A1:Q1"/>
    <mergeCell ref="A2:A4"/>
    <mergeCell ref="B2:B4"/>
    <mergeCell ref="C2:C4"/>
    <mergeCell ref="D2:D4"/>
    <mergeCell ref="E2:G2"/>
    <mergeCell ref="H2:H4"/>
    <mergeCell ref="I2:Q2"/>
    <mergeCell ref="O3:O4"/>
    <mergeCell ref="P3:P4"/>
  </mergeCells>
  <printOptions horizontalCentered="1"/>
  <pageMargins left="0.25" right="0.25" top="0.75" bottom="0.75" header="0.3" footer="0.3"/>
  <pageSetup paperSize="9" scale="90" orientation="landscape" r:id="rId1"/>
  <headerFooter alignWithMargins="0">
    <oddFooter>&amp;C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9"/>
  <dimension ref="A1:P27"/>
  <sheetViews>
    <sheetView showZeros="0" workbookViewId="0">
      <selection activeCell="H9" sqref="H9"/>
    </sheetView>
  </sheetViews>
  <sheetFormatPr defaultColWidth="11.44140625" defaultRowHeight="13.2"/>
  <cols>
    <col min="1" max="2" width="4.77734375" style="162" customWidth="1"/>
    <col min="3" max="3" width="7.77734375" style="162" customWidth="1"/>
    <col min="4" max="4" width="4.77734375" style="162" customWidth="1"/>
    <col min="5" max="5" width="3.77734375" style="160" customWidth="1"/>
    <col min="6" max="6" width="2.77734375" style="161" customWidth="1"/>
    <col min="7" max="7" width="4.77734375" style="138" customWidth="1"/>
    <col min="8" max="8" width="41.33203125" style="162" customWidth="1"/>
    <col min="9" max="9" width="35.77734375" style="162" customWidth="1"/>
    <col min="10" max="16" width="6.77734375" style="176" customWidth="1"/>
    <col min="17" max="245" width="11.44140625" style="162"/>
    <col min="246" max="247" width="4.77734375" style="162" customWidth="1"/>
    <col min="248" max="248" width="7.77734375" style="162" customWidth="1"/>
    <col min="249" max="249" width="4.77734375" style="162" customWidth="1"/>
    <col min="250" max="250" width="3.77734375" style="162" customWidth="1"/>
    <col min="251" max="251" width="2.77734375" style="162" customWidth="1"/>
    <col min="252" max="252" width="4.77734375" style="162" customWidth="1"/>
    <col min="253" max="253" width="35.77734375" style="162" customWidth="1"/>
    <col min="254" max="262" width="6.77734375" style="162" customWidth="1"/>
    <col min="263" max="263" width="1" style="162" customWidth="1"/>
    <col min="264" max="269" width="6.77734375" style="162" customWidth="1"/>
    <col min="270" max="501" width="11.44140625" style="162"/>
    <col min="502" max="503" width="4.77734375" style="162" customWidth="1"/>
    <col min="504" max="504" width="7.77734375" style="162" customWidth="1"/>
    <col min="505" max="505" width="4.77734375" style="162" customWidth="1"/>
    <col min="506" max="506" width="3.77734375" style="162" customWidth="1"/>
    <col min="507" max="507" width="2.77734375" style="162" customWidth="1"/>
    <col min="508" max="508" width="4.77734375" style="162" customWidth="1"/>
    <col min="509" max="509" width="35.77734375" style="162" customWidth="1"/>
    <col min="510" max="518" width="6.77734375" style="162" customWidth="1"/>
    <col min="519" max="519" width="1" style="162" customWidth="1"/>
    <col min="520" max="525" width="6.77734375" style="162" customWidth="1"/>
    <col min="526" max="757" width="11.44140625" style="162"/>
    <col min="758" max="759" width="4.77734375" style="162" customWidth="1"/>
    <col min="760" max="760" width="7.77734375" style="162" customWidth="1"/>
    <col min="761" max="761" width="4.77734375" style="162" customWidth="1"/>
    <col min="762" max="762" width="3.77734375" style="162" customWidth="1"/>
    <col min="763" max="763" width="2.77734375" style="162" customWidth="1"/>
    <col min="764" max="764" width="4.77734375" style="162" customWidth="1"/>
    <col min="765" max="765" width="35.77734375" style="162" customWidth="1"/>
    <col min="766" max="774" width="6.77734375" style="162" customWidth="1"/>
    <col min="775" max="775" width="1" style="162" customWidth="1"/>
    <col min="776" max="781" width="6.77734375" style="162" customWidth="1"/>
    <col min="782" max="1013" width="11.44140625" style="162"/>
    <col min="1014" max="1015" width="4.77734375" style="162" customWidth="1"/>
    <col min="1016" max="1016" width="7.77734375" style="162" customWidth="1"/>
    <col min="1017" max="1017" width="4.77734375" style="162" customWidth="1"/>
    <col min="1018" max="1018" width="3.77734375" style="162" customWidth="1"/>
    <col min="1019" max="1019" width="2.77734375" style="162" customWidth="1"/>
    <col min="1020" max="1020" width="4.77734375" style="162" customWidth="1"/>
    <col min="1021" max="1021" width="35.77734375" style="162" customWidth="1"/>
    <col min="1022" max="1030" width="6.77734375" style="162" customWidth="1"/>
    <col min="1031" max="1031" width="1" style="162" customWidth="1"/>
    <col min="1032" max="1037" width="6.77734375" style="162" customWidth="1"/>
    <col min="1038" max="1269" width="11.44140625" style="162"/>
    <col min="1270" max="1271" width="4.77734375" style="162" customWidth="1"/>
    <col min="1272" max="1272" width="7.77734375" style="162" customWidth="1"/>
    <col min="1273" max="1273" width="4.77734375" style="162" customWidth="1"/>
    <col min="1274" max="1274" width="3.77734375" style="162" customWidth="1"/>
    <col min="1275" max="1275" width="2.77734375" style="162" customWidth="1"/>
    <col min="1276" max="1276" width="4.77734375" style="162" customWidth="1"/>
    <col min="1277" max="1277" width="35.77734375" style="162" customWidth="1"/>
    <col min="1278" max="1286" width="6.77734375" style="162" customWidth="1"/>
    <col min="1287" max="1287" width="1" style="162" customWidth="1"/>
    <col min="1288" max="1293" width="6.77734375" style="162" customWidth="1"/>
    <col min="1294" max="1525" width="11.44140625" style="162"/>
    <col min="1526" max="1527" width="4.77734375" style="162" customWidth="1"/>
    <col min="1528" max="1528" width="7.77734375" style="162" customWidth="1"/>
    <col min="1529" max="1529" width="4.77734375" style="162" customWidth="1"/>
    <col min="1530" max="1530" width="3.77734375" style="162" customWidth="1"/>
    <col min="1531" max="1531" width="2.77734375" style="162" customWidth="1"/>
    <col min="1532" max="1532" width="4.77734375" style="162" customWidth="1"/>
    <col min="1533" max="1533" width="35.77734375" style="162" customWidth="1"/>
    <col min="1534" max="1542" width="6.77734375" style="162" customWidth="1"/>
    <col min="1543" max="1543" width="1" style="162" customWidth="1"/>
    <col min="1544" max="1549" width="6.77734375" style="162" customWidth="1"/>
    <col min="1550" max="1781" width="11.44140625" style="162"/>
    <col min="1782" max="1783" width="4.77734375" style="162" customWidth="1"/>
    <col min="1784" max="1784" width="7.77734375" style="162" customWidth="1"/>
    <col min="1785" max="1785" width="4.77734375" style="162" customWidth="1"/>
    <col min="1786" max="1786" width="3.77734375" style="162" customWidth="1"/>
    <col min="1787" max="1787" width="2.77734375" style="162" customWidth="1"/>
    <col min="1788" max="1788" width="4.77734375" style="162" customWidth="1"/>
    <col min="1789" max="1789" width="35.77734375" style="162" customWidth="1"/>
    <col min="1790" max="1798" width="6.77734375" style="162" customWidth="1"/>
    <col min="1799" max="1799" width="1" style="162" customWidth="1"/>
    <col min="1800" max="1805" width="6.77734375" style="162" customWidth="1"/>
    <col min="1806" max="2037" width="11.44140625" style="162"/>
    <col min="2038" max="2039" width="4.77734375" style="162" customWidth="1"/>
    <col min="2040" max="2040" width="7.77734375" style="162" customWidth="1"/>
    <col min="2041" max="2041" width="4.77734375" style="162" customWidth="1"/>
    <col min="2042" max="2042" width="3.77734375" style="162" customWidth="1"/>
    <col min="2043" max="2043" width="2.77734375" style="162" customWidth="1"/>
    <col min="2044" max="2044" width="4.77734375" style="162" customWidth="1"/>
    <col min="2045" max="2045" width="35.77734375" style="162" customWidth="1"/>
    <col min="2046" max="2054" width="6.77734375" style="162" customWidth="1"/>
    <col min="2055" max="2055" width="1" style="162" customWidth="1"/>
    <col min="2056" max="2061" width="6.77734375" style="162" customWidth="1"/>
    <col min="2062" max="2293" width="11.44140625" style="162"/>
    <col min="2294" max="2295" width="4.77734375" style="162" customWidth="1"/>
    <col min="2296" max="2296" width="7.77734375" style="162" customWidth="1"/>
    <col min="2297" max="2297" width="4.77734375" style="162" customWidth="1"/>
    <col min="2298" max="2298" width="3.77734375" style="162" customWidth="1"/>
    <col min="2299" max="2299" width="2.77734375" style="162" customWidth="1"/>
    <col min="2300" max="2300" width="4.77734375" style="162" customWidth="1"/>
    <col min="2301" max="2301" width="35.77734375" style="162" customWidth="1"/>
    <col min="2302" max="2310" width="6.77734375" style="162" customWidth="1"/>
    <col min="2311" max="2311" width="1" style="162" customWidth="1"/>
    <col min="2312" max="2317" width="6.77734375" style="162" customWidth="1"/>
    <col min="2318" max="2549" width="11.44140625" style="162"/>
    <col min="2550" max="2551" width="4.77734375" style="162" customWidth="1"/>
    <col min="2552" max="2552" width="7.77734375" style="162" customWidth="1"/>
    <col min="2553" max="2553" width="4.77734375" style="162" customWidth="1"/>
    <col min="2554" max="2554" width="3.77734375" style="162" customWidth="1"/>
    <col min="2555" max="2555" width="2.77734375" style="162" customWidth="1"/>
    <col min="2556" max="2556" width="4.77734375" style="162" customWidth="1"/>
    <col min="2557" max="2557" width="35.77734375" style="162" customWidth="1"/>
    <col min="2558" max="2566" width="6.77734375" style="162" customWidth="1"/>
    <col min="2567" max="2567" width="1" style="162" customWidth="1"/>
    <col min="2568" max="2573" width="6.77734375" style="162" customWidth="1"/>
    <col min="2574" max="2805" width="11.44140625" style="162"/>
    <col min="2806" max="2807" width="4.77734375" style="162" customWidth="1"/>
    <col min="2808" max="2808" width="7.77734375" style="162" customWidth="1"/>
    <col min="2809" max="2809" width="4.77734375" style="162" customWidth="1"/>
    <col min="2810" max="2810" width="3.77734375" style="162" customWidth="1"/>
    <col min="2811" max="2811" width="2.77734375" style="162" customWidth="1"/>
    <col min="2812" max="2812" width="4.77734375" style="162" customWidth="1"/>
    <col min="2813" max="2813" width="35.77734375" style="162" customWidth="1"/>
    <col min="2814" max="2822" width="6.77734375" style="162" customWidth="1"/>
    <col min="2823" max="2823" width="1" style="162" customWidth="1"/>
    <col min="2824" max="2829" width="6.77734375" style="162" customWidth="1"/>
    <col min="2830" max="3061" width="11.44140625" style="162"/>
    <col min="3062" max="3063" width="4.77734375" style="162" customWidth="1"/>
    <col min="3064" max="3064" width="7.77734375" style="162" customWidth="1"/>
    <col min="3065" max="3065" width="4.77734375" style="162" customWidth="1"/>
    <col min="3066" max="3066" width="3.77734375" style="162" customWidth="1"/>
    <col min="3067" max="3067" width="2.77734375" style="162" customWidth="1"/>
    <col min="3068" max="3068" width="4.77734375" style="162" customWidth="1"/>
    <col min="3069" max="3069" width="35.77734375" style="162" customWidth="1"/>
    <col min="3070" max="3078" width="6.77734375" style="162" customWidth="1"/>
    <col min="3079" max="3079" width="1" style="162" customWidth="1"/>
    <col min="3080" max="3085" width="6.77734375" style="162" customWidth="1"/>
    <col min="3086" max="3317" width="11.44140625" style="162"/>
    <col min="3318" max="3319" width="4.77734375" style="162" customWidth="1"/>
    <col min="3320" max="3320" width="7.77734375" style="162" customWidth="1"/>
    <col min="3321" max="3321" width="4.77734375" style="162" customWidth="1"/>
    <col min="3322" max="3322" width="3.77734375" style="162" customWidth="1"/>
    <col min="3323" max="3323" width="2.77734375" style="162" customWidth="1"/>
    <col min="3324" max="3324" width="4.77734375" style="162" customWidth="1"/>
    <col min="3325" max="3325" width="35.77734375" style="162" customWidth="1"/>
    <col min="3326" max="3334" width="6.77734375" style="162" customWidth="1"/>
    <col min="3335" max="3335" width="1" style="162" customWidth="1"/>
    <col min="3336" max="3341" width="6.77734375" style="162" customWidth="1"/>
    <col min="3342" max="3573" width="11.44140625" style="162"/>
    <col min="3574" max="3575" width="4.77734375" style="162" customWidth="1"/>
    <col min="3576" max="3576" width="7.77734375" style="162" customWidth="1"/>
    <col min="3577" max="3577" width="4.77734375" style="162" customWidth="1"/>
    <col min="3578" max="3578" width="3.77734375" style="162" customWidth="1"/>
    <col min="3579" max="3579" width="2.77734375" style="162" customWidth="1"/>
    <col min="3580" max="3580" width="4.77734375" style="162" customWidth="1"/>
    <col min="3581" max="3581" width="35.77734375" style="162" customWidth="1"/>
    <col min="3582" max="3590" width="6.77734375" style="162" customWidth="1"/>
    <col min="3591" max="3591" width="1" style="162" customWidth="1"/>
    <col min="3592" max="3597" width="6.77734375" style="162" customWidth="1"/>
    <col min="3598" max="3829" width="11.44140625" style="162"/>
    <col min="3830" max="3831" width="4.77734375" style="162" customWidth="1"/>
    <col min="3832" max="3832" width="7.77734375" style="162" customWidth="1"/>
    <col min="3833" max="3833" width="4.77734375" style="162" customWidth="1"/>
    <col min="3834" max="3834" width="3.77734375" style="162" customWidth="1"/>
    <col min="3835" max="3835" width="2.77734375" style="162" customWidth="1"/>
    <col min="3836" max="3836" width="4.77734375" style="162" customWidth="1"/>
    <col min="3837" max="3837" width="35.77734375" style="162" customWidth="1"/>
    <col min="3838" max="3846" width="6.77734375" style="162" customWidth="1"/>
    <col min="3847" max="3847" width="1" style="162" customWidth="1"/>
    <col min="3848" max="3853" width="6.77734375" style="162" customWidth="1"/>
    <col min="3854" max="4085" width="11.44140625" style="162"/>
    <col min="4086" max="4087" width="4.77734375" style="162" customWidth="1"/>
    <col min="4088" max="4088" width="7.77734375" style="162" customWidth="1"/>
    <col min="4089" max="4089" width="4.77734375" style="162" customWidth="1"/>
    <col min="4090" max="4090" width="3.77734375" style="162" customWidth="1"/>
    <col min="4091" max="4091" width="2.77734375" style="162" customWidth="1"/>
    <col min="4092" max="4092" width="4.77734375" style="162" customWidth="1"/>
    <col min="4093" max="4093" width="35.77734375" style="162" customWidth="1"/>
    <col min="4094" max="4102" width="6.77734375" style="162" customWidth="1"/>
    <col min="4103" max="4103" width="1" style="162" customWidth="1"/>
    <col min="4104" max="4109" width="6.77734375" style="162" customWidth="1"/>
    <col min="4110" max="4341" width="11.44140625" style="162"/>
    <col min="4342" max="4343" width="4.77734375" style="162" customWidth="1"/>
    <col min="4344" max="4344" width="7.77734375" style="162" customWidth="1"/>
    <col min="4345" max="4345" width="4.77734375" style="162" customWidth="1"/>
    <col min="4346" max="4346" width="3.77734375" style="162" customWidth="1"/>
    <col min="4347" max="4347" width="2.77734375" style="162" customWidth="1"/>
    <col min="4348" max="4348" width="4.77734375" style="162" customWidth="1"/>
    <col min="4349" max="4349" width="35.77734375" style="162" customWidth="1"/>
    <col min="4350" max="4358" width="6.77734375" style="162" customWidth="1"/>
    <col min="4359" max="4359" width="1" style="162" customWidth="1"/>
    <col min="4360" max="4365" width="6.77734375" style="162" customWidth="1"/>
    <col min="4366" max="4597" width="11.44140625" style="162"/>
    <col min="4598" max="4599" width="4.77734375" style="162" customWidth="1"/>
    <col min="4600" max="4600" width="7.77734375" style="162" customWidth="1"/>
    <col min="4601" max="4601" width="4.77734375" style="162" customWidth="1"/>
    <col min="4602" max="4602" width="3.77734375" style="162" customWidth="1"/>
    <col min="4603" max="4603" width="2.77734375" style="162" customWidth="1"/>
    <col min="4604" max="4604" width="4.77734375" style="162" customWidth="1"/>
    <col min="4605" max="4605" width="35.77734375" style="162" customWidth="1"/>
    <col min="4606" max="4614" width="6.77734375" style="162" customWidth="1"/>
    <col min="4615" max="4615" width="1" style="162" customWidth="1"/>
    <col min="4616" max="4621" width="6.77734375" style="162" customWidth="1"/>
    <col min="4622" max="4853" width="11.44140625" style="162"/>
    <col min="4854" max="4855" width="4.77734375" style="162" customWidth="1"/>
    <col min="4856" max="4856" width="7.77734375" style="162" customWidth="1"/>
    <col min="4857" max="4857" width="4.77734375" style="162" customWidth="1"/>
    <col min="4858" max="4858" width="3.77734375" style="162" customWidth="1"/>
    <col min="4859" max="4859" width="2.77734375" style="162" customWidth="1"/>
    <col min="4860" max="4860" width="4.77734375" style="162" customWidth="1"/>
    <col min="4861" max="4861" width="35.77734375" style="162" customWidth="1"/>
    <col min="4862" max="4870" width="6.77734375" style="162" customWidth="1"/>
    <col min="4871" max="4871" width="1" style="162" customWidth="1"/>
    <col min="4872" max="4877" width="6.77734375" style="162" customWidth="1"/>
    <col min="4878" max="5109" width="11.44140625" style="162"/>
    <col min="5110" max="5111" width="4.77734375" style="162" customWidth="1"/>
    <col min="5112" max="5112" width="7.77734375" style="162" customWidth="1"/>
    <col min="5113" max="5113" width="4.77734375" style="162" customWidth="1"/>
    <col min="5114" max="5114" width="3.77734375" style="162" customWidth="1"/>
    <col min="5115" max="5115" width="2.77734375" style="162" customWidth="1"/>
    <col min="5116" max="5116" width="4.77734375" style="162" customWidth="1"/>
    <col min="5117" max="5117" width="35.77734375" style="162" customWidth="1"/>
    <col min="5118" max="5126" width="6.77734375" style="162" customWidth="1"/>
    <col min="5127" max="5127" width="1" style="162" customWidth="1"/>
    <col min="5128" max="5133" width="6.77734375" style="162" customWidth="1"/>
    <col min="5134" max="5365" width="11.44140625" style="162"/>
    <col min="5366" max="5367" width="4.77734375" style="162" customWidth="1"/>
    <col min="5368" max="5368" width="7.77734375" style="162" customWidth="1"/>
    <col min="5369" max="5369" width="4.77734375" style="162" customWidth="1"/>
    <col min="5370" max="5370" width="3.77734375" style="162" customWidth="1"/>
    <col min="5371" max="5371" width="2.77734375" style="162" customWidth="1"/>
    <col min="5372" max="5372" width="4.77734375" style="162" customWidth="1"/>
    <col min="5373" max="5373" width="35.77734375" style="162" customWidth="1"/>
    <col min="5374" max="5382" width="6.77734375" style="162" customWidth="1"/>
    <col min="5383" max="5383" width="1" style="162" customWidth="1"/>
    <col min="5384" max="5389" width="6.77734375" style="162" customWidth="1"/>
    <col min="5390" max="5621" width="11.44140625" style="162"/>
    <col min="5622" max="5623" width="4.77734375" style="162" customWidth="1"/>
    <col min="5624" max="5624" width="7.77734375" style="162" customWidth="1"/>
    <col min="5625" max="5625" width="4.77734375" style="162" customWidth="1"/>
    <col min="5626" max="5626" width="3.77734375" style="162" customWidth="1"/>
    <col min="5627" max="5627" width="2.77734375" style="162" customWidth="1"/>
    <col min="5628" max="5628" width="4.77734375" style="162" customWidth="1"/>
    <col min="5629" max="5629" width="35.77734375" style="162" customWidth="1"/>
    <col min="5630" max="5638" width="6.77734375" style="162" customWidth="1"/>
    <col min="5639" max="5639" width="1" style="162" customWidth="1"/>
    <col min="5640" max="5645" width="6.77734375" style="162" customWidth="1"/>
    <col min="5646" max="5877" width="11.44140625" style="162"/>
    <col min="5878" max="5879" width="4.77734375" style="162" customWidth="1"/>
    <col min="5880" max="5880" width="7.77734375" style="162" customWidth="1"/>
    <col min="5881" max="5881" width="4.77734375" style="162" customWidth="1"/>
    <col min="5882" max="5882" width="3.77734375" style="162" customWidth="1"/>
    <col min="5883" max="5883" width="2.77734375" style="162" customWidth="1"/>
    <col min="5884" max="5884" width="4.77734375" style="162" customWidth="1"/>
    <col min="5885" max="5885" width="35.77734375" style="162" customWidth="1"/>
    <col min="5886" max="5894" width="6.77734375" style="162" customWidth="1"/>
    <col min="5895" max="5895" width="1" style="162" customWidth="1"/>
    <col min="5896" max="5901" width="6.77734375" style="162" customWidth="1"/>
    <col min="5902" max="6133" width="11.44140625" style="162"/>
    <col min="6134" max="6135" width="4.77734375" style="162" customWidth="1"/>
    <col min="6136" max="6136" width="7.77734375" style="162" customWidth="1"/>
    <col min="6137" max="6137" width="4.77734375" style="162" customWidth="1"/>
    <col min="6138" max="6138" width="3.77734375" style="162" customWidth="1"/>
    <col min="6139" max="6139" width="2.77734375" style="162" customWidth="1"/>
    <col min="6140" max="6140" width="4.77734375" style="162" customWidth="1"/>
    <col min="6141" max="6141" width="35.77734375" style="162" customWidth="1"/>
    <col min="6142" max="6150" width="6.77734375" style="162" customWidth="1"/>
    <col min="6151" max="6151" width="1" style="162" customWidth="1"/>
    <col min="6152" max="6157" width="6.77734375" style="162" customWidth="1"/>
    <col min="6158" max="6389" width="11.44140625" style="162"/>
    <col min="6390" max="6391" width="4.77734375" style="162" customWidth="1"/>
    <col min="6392" max="6392" width="7.77734375" style="162" customWidth="1"/>
    <col min="6393" max="6393" width="4.77734375" style="162" customWidth="1"/>
    <col min="6394" max="6394" width="3.77734375" style="162" customWidth="1"/>
    <col min="6395" max="6395" width="2.77734375" style="162" customWidth="1"/>
    <col min="6396" max="6396" width="4.77734375" style="162" customWidth="1"/>
    <col min="6397" max="6397" width="35.77734375" style="162" customWidth="1"/>
    <col min="6398" max="6406" width="6.77734375" style="162" customWidth="1"/>
    <col min="6407" max="6407" width="1" style="162" customWidth="1"/>
    <col min="6408" max="6413" width="6.77734375" style="162" customWidth="1"/>
    <col min="6414" max="6645" width="11.44140625" style="162"/>
    <col min="6646" max="6647" width="4.77734375" style="162" customWidth="1"/>
    <col min="6648" max="6648" width="7.77734375" style="162" customWidth="1"/>
    <col min="6649" max="6649" width="4.77734375" style="162" customWidth="1"/>
    <col min="6650" max="6650" width="3.77734375" style="162" customWidth="1"/>
    <col min="6651" max="6651" width="2.77734375" style="162" customWidth="1"/>
    <col min="6652" max="6652" width="4.77734375" style="162" customWidth="1"/>
    <col min="6653" max="6653" width="35.77734375" style="162" customWidth="1"/>
    <col min="6654" max="6662" width="6.77734375" style="162" customWidth="1"/>
    <col min="6663" max="6663" width="1" style="162" customWidth="1"/>
    <col min="6664" max="6669" width="6.77734375" style="162" customWidth="1"/>
    <col min="6670" max="6901" width="11.44140625" style="162"/>
    <col min="6902" max="6903" width="4.77734375" style="162" customWidth="1"/>
    <col min="6904" max="6904" width="7.77734375" style="162" customWidth="1"/>
    <col min="6905" max="6905" width="4.77734375" style="162" customWidth="1"/>
    <col min="6906" max="6906" width="3.77734375" style="162" customWidth="1"/>
    <col min="6907" max="6907" width="2.77734375" style="162" customWidth="1"/>
    <col min="6908" max="6908" width="4.77734375" style="162" customWidth="1"/>
    <col min="6909" max="6909" width="35.77734375" style="162" customWidth="1"/>
    <col min="6910" max="6918" width="6.77734375" style="162" customWidth="1"/>
    <col min="6919" max="6919" width="1" style="162" customWidth="1"/>
    <col min="6920" max="6925" width="6.77734375" style="162" customWidth="1"/>
    <col min="6926" max="7157" width="11.44140625" style="162"/>
    <col min="7158" max="7159" width="4.77734375" style="162" customWidth="1"/>
    <col min="7160" max="7160" width="7.77734375" style="162" customWidth="1"/>
    <col min="7161" max="7161" width="4.77734375" style="162" customWidth="1"/>
    <col min="7162" max="7162" width="3.77734375" style="162" customWidth="1"/>
    <col min="7163" max="7163" width="2.77734375" style="162" customWidth="1"/>
    <col min="7164" max="7164" width="4.77734375" style="162" customWidth="1"/>
    <col min="7165" max="7165" width="35.77734375" style="162" customWidth="1"/>
    <col min="7166" max="7174" width="6.77734375" style="162" customWidth="1"/>
    <col min="7175" max="7175" width="1" style="162" customWidth="1"/>
    <col min="7176" max="7181" width="6.77734375" style="162" customWidth="1"/>
    <col min="7182" max="7413" width="11.44140625" style="162"/>
    <col min="7414" max="7415" width="4.77734375" style="162" customWidth="1"/>
    <col min="7416" max="7416" width="7.77734375" style="162" customWidth="1"/>
    <col min="7417" max="7417" width="4.77734375" style="162" customWidth="1"/>
    <col min="7418" max="7418" width="3.77734375" style="162" customWidth="1"/>
    <col min="7419" max="7419" width="2.77734375" style="162" customWidth="1"/>
    <col min="7420" max="7420" width="4.77734375" style="162" customWidth="1"/>
    <col min="7421" max="7421" width="35.77734375" style="162" customWidth="1"/>
    <col min="7422" max="7430" width="6.77734375" style="162" customWidth="1"/>
    <col min="7431" max="7431" width="1" style="162" customWidth="1"/>
    <col min="7432" max="7437" width="6.77734375" style="162" customWidth="1"/>
    <col min="7438" max="7669" width="11.44140625" style="162"/>
    <col min="7670" max="7671" width="4.77734375" style="162" customWidth="1"/>
    <col min="7672" max="7672" width="7.77734375" style="162" customWidth="1"/>
    <col min="7673" max="7673" width="4.77734375" style="162" customWidth="1"/>
    <col min="7674" max="7674" width="3.77734375" style="162" customWidth="1"/>
    <col min="7675" max="7675" width="2.77734375" style="162" customWidth="1"/>
    <col min="7676" max="7676" width="4.77734375" style="162" customWidth="1"/>
    <col min="7677" max="7677" width="35.77734375" style="162" customWidth="1"/>
    <col min="7678" max="7686" width="6.77734375" style="162" customWidth="1"/>
    <col min="7687" max="7687" width="1" style="162" customWidth="1"/>
    <col min="7688" max="7693" width="6.77734375" style="162" customWidth="1"/>
    <col min="7694" max="7925" width="11.44140625" style="162"/>
    <col min="7926" max="7927" width="4.77734375" style="162" customWidth="1"/>
    <col min="7928" max="7928" width="7.77734375" style="162" customWidth="1"/>
    <col min="7929" max="7929" width="4.77734375" style="162" customWidth="1"/>
    <col min="7930" max="7930" width="3.77734375" style="162" customWidth="1"/>
    <col min="7931" max="7931" width="2.77734375" style="162" customWidth="1"/>
    <col min="7932" max="7932" width="4.77734375" style="162" customWidth="1"/>
    <col min="7933" max="7933" width="35.77734375" style="162" customWidth="1"/>
    <col min="7934" max="7942" width="6.77734375" style="162" customWidth="1"/>
    <col min="7943" max="7943" width="1" style="162" customWidth="1"/>
    <col min="7944" max="7949" width="6.77734375" style="162" customWidth="1"/>
    <col min="7950" max="8181" width="11.44140625" style="162"/>
    <col min="8182" max="8183" width="4.77734375" style="162" customWidth="1"/>
    <col min="8184" max="8184" width="7.77734375" style="162" customWidth="1"/>
    <col min="8185" max="8185" width="4.77734375" style="162" customWidth="1"/>
    <col min="8186" max="8186" width="3.77734375" style="162" customWidth="1"/>
    <col min="8187" max="8187" width="2.77734375" style="162" customWidth="1"/>
    <col min="8188" max="8188" width="4.77734375" style="162" customWidth="1"/>
    <col min="8189" max="8189" width="35.77734375" style="162" customWidth="1"/>
    <col min="8190" max="8198" width="6.77734375" style="162" customWidth="1"/>
    <col min="8199" max="8199" width="1" style="162" customWidth="1"/>
    <col min="8200" max="8205" width="6.77734375" style="162" customWidth="1"/>
    <col min="8206" max="8437" width="11.44140625" style="162"/>
    <col min="8438" max="8439" width="4.77734375" style="162" customWidth="1"/>
    <col min="8440" max="8440" width="7.77734375" style="162" customWidth="1"/>
    <col min="8441" max="8441" width="4.77734375" style="162" customWidth="1"/>
    <col min="8442" max="8442" width="3.77734375" style="162" customWidth="1"/>
    <col min="8443" max="8443" width="2.77734375" style="162" customWidth="1"/>
    <col min="8444" max="8444" width="4.77734375" style="162" customWidth="1"/>
    <col min="8445" max="8445" width="35.77734375" style="162" customWidth="1"/>
    <col min="8446" max="8454" width="6.77734375" style="162" customWidth="1"/>
    <col min="8455" max="8455" width="1" style="162" customWidth="1"/>
    <col min="8456" max="8461" width="6.77734375" style="162" customWidth="1"/>
    <col min="8462" max="8693" width="11.44140625" style="162"/>
    <col min="8694" max="8695" width="4.77734375" style="162" customWidth="1"/>
    <col min="8696" max="8696" width="7.77734375" style="162" customWidth="1"/>
    <col min="8697" max="8697" width="4.77734375" style="162" customWidth="1"/>
    <col min="8698" max="8698" width="3.77734375" style="162" customWidth="1"/>
    <col min="8699" max="8699" width="2.77734375" style="162" customWidth="1"/>
    <col min="8700" max="8700" width="4.77734375" style="162" customWidth="1"/>
    <col min="8701" max="8701" width="35.77734375" style="162" customWidth="1"/>
    <col min="8702" max="8710" width="6.77734375" style="162" customWidth="1"/>
    <col min="8711" max="8711" width="1" style="162" customWidth="1"/>
    <col min="8712" max="8717" width="6.77734375" style="162" customWidth="1"/>
    <col min="8718" max="8949" width="11.44140625" style="162"/>
    <col min="8950" max="8951" width="4.77734375" style="162" customWidth="1"/>
    <col min="8952" max="8952" width="7.77734375" style="162" customWidth="1"/>
    <col min="8953" max="8953" width="4.77734375" style="162" customWidth="1"/>
    <col min="8954" max="8954" width="3.77734375" style="162" customWidth="1"/>
    <col min="8955" max="8955" width="2.77734375" style="162" customWidth="1"/>
    <col min="8956" max="8956" width="4.77734375" style="162" customWidth="1"/>
    <col min="8957" max="8957" width="35.77734375" style="162" customWidth="1"/>
    <col min="8958" max="8966" width="6.77734375" style="162" customWidth="1"/>
    <col min="8967" max="8967" width="1" style="162" customWidth="1"/>
    <col min="8968" max="8973" width="6.77734375" style="162" customWidth="1"/>
    <col min="8974" max="9205" width="11.44140625" style="162"/>
    <col min="9206" max="9207" width="4.77734375" style="162" customWidth="1"/>
    <col min="9208" max="9208" width="7.77734375" style="162" customWidth="1"/>
    <col min="9209" max="9209" width="4.77734375" style="162" customWidth="1"/>
    <col min="9210" max="9210" width="3.77734375" style="162" customWidth="1"/>
    <col min="9211" max="9211" width="2.77734375" style="162" customWidth="1"/>
    <col min="9212" max="9212" width="4.77734375" style="162" customWidth="1"/>
    <col min="9213" max="9213" width="35.77734375" style="162" customWidth="1"/>
    <col min="9214" max="9222" width="6.77734375" style="162" customWidth="1"/>
    <col min="9223" max="9223" width="1" style="162" customWidth="1"/>
    <col min="9224" max="9229" width="6.77734375" style="162" customWidth="1"/>
    <col min="9230" max="9461" width="11.44140625" style="162"/>
    <col min="9462" max="9463" width="4.77734375" style="162" customWidth="1"/>
    <col min="9464" max="9464" width="7.77734375" style="162" customWidth="1"/>
    <col min="9465" max="9465" width="4.77734375" style="162" customWidth="1"/>
    <col min="9466" max="9466" width="3.77734375" style="162" customWidth="1"/>
    <col min="9467" max="9467" width="2.77734375" style="162" customWidth="1"/>
    <col min="9468" max="9468" width="4.77734375" style="162" customWidth="1"/>
    <col min="9469" max="9469" width="35.77734375" style="162" customWidth="1"/>
    <col min="9470" max="9478" width="6.77734375" style="162" customWidth="1"/>
    <col min="9479" max="9479" width="1" style="162" customWidth="1"/>
    <col min="9480" max="9485" width="6.77734375" style="162" customWidth="1"/>
    <col min="9486" max="9717" width="11.44140625" style="162"/>
    <col min="9718" max="9719" width="4.77734375" style="162" customWidth="1"/>
    <col min="9720" max="9720" width="7.77734375" style="162" customWidth="1"/>
    <col min="9721" max="9721" width="4.77734375" style="162" customWidth="1"/>
    <col min="9722" max="9722" width="3.77734375" style="162" customWidth="1"/>
    <col min="9723" max="9723" width="2.77734375" style="162" customWidth="1"/>
    <col min="9724" max="9724" width="4.77734375" style="162" customWidth="1"/>
    <col min="9725" max="9725" width="35.77734375" style="162" customWidth="1"/>
    <col min="9726" max="9734" width="6.77734375" style="162" customWidth="1"/>
    <col min="9735" max="9735" width="1" style="162" customWidth="1"/>
    <col min="9736" max="9741" width="6.77734375" style="162" customWidth="1"/>
    <col min="9742" max="9973" width="11.44140625" style="162"/>
    <col min="9974" max="9975" width="4.77734375" style="162" customWidth="1"/>
    <col min="9976" max="9976" width="7.77734375" style="162" customWidth="1"/>
    <col min="9977" max="9977" width="4.77734375" style="162" customWidth="1"/>
    <col min="9978" max="9978" width="3.77734375" style="162" customWidth="1"/>
    <col min="9979" max="9979" width="2.77734375" style="162" customWidth="1"/>
    <col min="9980" max="9980" width="4.77734375" style="162" customWidth="1"/>
    <col min="9981" max="9981" width="35.77734375" style="162" customWidth="1"/>
    <col min="9982" max="9990" width="6.77734375" style="162" customWidth="1"/>
    <col min="9991" max="9991" width="1" style="162" customWidth="1"/>
    <col min="9992" max="9997" width="6.77734375" style="162" customWidth="1"/>
    <col min="9998" max="10229" width="11.44140625" style="162"/>
    <col min="10230" max="10231" width="4.77734375" style="162" customWidth="1"/>
    <col min="10232" max="10232" width="7.77734375" style="162" customWidth="1"/>
    <col min="10233" max="10233" width="4.77734375" style="162" customWidth="1"/>
    <col min="10234" max="10234" width="3.77734375" style="162" customWidth="1"/>
    <col min="10235" max="10235" width="2.77734375" style="162" customWidth="1"/>
    <col min="10236" max="10236" width="4.77734375" style="162" customWidth="1"/>
    <col min="10237" max="10237" width="35.77734375" style="162" customWidth="1"/>
    <col min="10238" max="10246" width="6.77734375" style="162" customWidth="1"/>
    <col min="10247" max="10247" width="1" style="162" customWidth="1"/>
    <col min="10248" max="10253" width="6.77734375" style="162" customWidth="1"/>
    <col min="10254" max="10485" width="11.44140625" style="162"/>
    <col min="10486" max="10487" width="4.77734375" style="162" customWidth="1"/>
    <col min="10488" max="10488" width="7.77734375" style="162" customWidth="1"/>
    <col min="10489" max="10489" width="4.77734375" style="162" customWidth="1"/>
    <col min="10490" max="10490" width="3.77734375" style="162" customWidth="1"/>
    <col min="10491" max="10491" width="2.77734375" style="162" customWidth="1"/>
    <col min="10492" max="10492" width="4.77734375" style="162" customWidth="1"/>
    <col min="10493" max="10493" width="35.77734375" style="162" customWidth="1"/>
    <col min="10494" max="10502" width="6.77734375" style="162" customWidth="1"/>
    <col min="10503" max="10503" width="1" style="162" customWidth="1"/>
    <col min="10504" max="10509" width="6.77734375" style="162" customWidth="1"/>
    <col min="10510" max="10741" width="11.44140625" style="162"/>
    <col min="10742" max="10743" width="4.77734375" style="162" customWidth="1"/>
    <col min="10744" max="10744" width="7.77734375" style="162" customWidth="1"/>
    <col min="10745" max="10745" width="4.77734375" style="162" customWidth="1"/>
    <col min="10746" max="10746" width="3.77734375" style="162" customWidth="1"/>
    <col min="10747" max="10747" width="2.77734375" style="162" customWidth="1"/>
    <col min="10748" max="10748" width="4.77734375" style="162" customWidth="1"/>
    <col min="10749" max="10749" width="35.77734375" style="162" customWidth="1"/>
    <col min="10750" max="10758" width="6.77734375" style="162" customWidth="1"/>
    <col min="10759" max="10759" width="1" style="162" customWidth="1"/>
    <col min="10760" max="10765" width="6.77734375" style="162" customWidth="1"/>
    <col min="10766" max="10997" width="11.44140625" style="162"/>
    <col min="10998" max="10999" width="4.77734375" style="162" customWidth="1"/>
    <col min="11000" max="11000" width="7.77734375" style="162" customWidth="1"/>
    <col min="11001" max="11001" width="4.77734375" style="162" customWidth="1"/>
    <col min="11002" max="11002" width="3.77734375" style="162" customWidth="1"/>
    <col min="11003" max="11003" width="2.77734375" style="162" customWidth="1"/>
    <col min="11004" max="11004" width="4.77734375" style="162" customWidth="1"/>
    <col min="11005" max="11005" width="35.77734375" style="162" customWidth="1"/>
    <col min="11006" max="11014" width="6.77734375" style="162" customWidth="1"/>
    <col min="11015" max="11015" width="1" style="162" customWidth="1"/>
    <col min="11016" max="11021" width="6.77734375" style="162" customWidth="1"/>
    <col min="11022" max="11253" width="11.44140625" style="162"/>
    <col min="11254" max="11255" width="4.77734375" style="162" customWidth="1"/>
    <col min="11256" max="11256" width="7.77734375" style="162" customWidth="1"/>
    <col min="11257" max="11257" width="4.77734375" style="162" customWidth="1"/>
    <col min="11258" max="11258" width="3.77734375" style="162" customWidth="1"/>
    <col min="11259" max="11259" width="2.77734375" style="162" customWidth="1"/>
    <col min="11260" max="11260" width="4.77734375" style="162" customWidth="1"/>
    <col min="11261" max="11261" width="35.77734375" style="162" customWidth="1"/>
    <col min="11262" max="11270" width="6.77734375" style="162" customWidth="1"/>
    <col min="11271" max="11271" width="1" style="162" customWidth="1"/>
    <col min="11272" max="11277" width="6.77734375" style="162" customWidth="1"/>
    <col min="11278" max="11509" width="11.44140625" style="162"/>
    <col min="11510" max="11511" width="4.77734375" style="162" customWidth="1"/>
    <col min="11512" max="11512" width="7.77734375" style="162" customWidth="1"/>
    <col min="11513" max="11513" width="4.77734375" style="162" customWidth="1"/>
    <col min="11514" max="11514" width="3.77734375" style="162" customWidth="1"/>
    <col min="11515" max="11515" width="2.77734375" style="162" customWidth="1"/>
    <col min="11516" max="11516" width="4.77734375" style="162" customWidth="1"/>
    <col min="11517" max="11517" width="35.77734375" style="162" customWidth="1"/>
    <col min="11518" max="11526" width="6.77734375" style="162" customWidth="1"/>
    <col min="11527" max="11527" width="1" style="162" customWidth="1"/>
    <col min="11528" max="11533" width="6.77734375" style="162" customWidth="1"/>
    <col min="11534" max="11765" width="11.44140625" style="162"/>
    <col min="11766" max="11767" width="4.77734375" style="162" customWidth="1"/>
    <col min="11768" max="11768" width="7.77734375" style="162" customWidth="1"/>
    <col min="11769" max="11769" width="4.77734375" style="162" customWidth="1"/>
    <col min="11770" max="11770" width="3.77734375" style="162" customWidth="1"/>
    <col min="11771" max="11771" width="2.77734375" style="162" customWidth="1"/>
    <col min="11772" max="11772" width="4.77734375" style="162" customWidth="1"/>
    <col min="11773" max="11773" width="35.77734375" style="162" customWidth="1"/>
    <col min="11774" max="11782" width="6.77734375" style="162" customWidth="1"/>
    <col min="11783" max="11783" width="1" style="162" customWidth="1"/>
    <col min="11784" max="11789" width="6.77734375" style="162" customWidth="1"/>
    <col min="11790" max="12021" width="11.44140625" style="162"/>
    <col min="12022" max="12023" width="4.77734375" style="162" customWidth="1"/>
    <col min="12024" max="12024" width="7.77734375" style="162" customWidth="1"/>
    <col min="12025" max="12025" width="4.77734375" style="162" customWidth="1"/>
    <col min="12026" max="12026" width="3.77734375" style="162" customWidth="1"/>
    <col min="12027" max="12027" width="2.77734375" style="162" customWidth="1"/>
    <col min="12028" max="12028" width="4.77734375" style="162" customWidth="1"/>
    <col min="12029" max="12029" width="35.77734375" style="162" customWidth="1"/>
    <col min="12030" max="12038" width="6.77734375" style="162" customWidth="1"/>
    <col min="12039" max="12039" width="1" style="162" customWidth="1"/>
    <col min="12040" max="12045" width="6.77734375" style="162" customWidth="1"/>
    <col min="12046" max="12277" width="11.44140625" style="162"/>
    <col min="12278" max="12279" width="4.77734375" style="162" customWidth="1"/>
    <col min="12280" max="12280" width="7.77734375" style="162" customWidth="1"/>
    <col min="12281" max="12281" width="4.77734375" style="162" customWidth="1"/>
    <col min="12282" max="12282" width="3.77734375" style="162" customWidth="1"/>
    <col min="12283" max="12283" width="2.77734375" style="162" customWidth="1"/>
    <col min="12284" max="12284" width="4.77734375" style="162" customWidth="1"/>
    <col min="12285" max="12285" width="35.77734375" style="162" customWidth="1"/>
    <col min="12286" max="12294" width="6.77734375" style="162" customWidth="1"/>
    <col min="12295" max="12295" width="1" style="162" customWidth="1"/>
    <col min="12296" max="12301" width="6.77734375" style="162" customWidth="1"/>
    <col min="12302" max="12533" width="11.44140625" style="162"/>
    <col min="12534" max="12535" width="4.77734375" style="162" customWidth="1"/>
    <col min="12536" max="12536" width="7.77734375" style="162" customWidth="1"/>
    <col min="12537" max="12537" width="4.77734375" style="162" customWidth="1"/>
    <col min="12538" max="12538" width="3.77734375" style="162" customWidth="1"/>
    <col min="12539" max="12539" width="2.77734375" style="162" customWidth="1"/>
    <col min="12540" max="12540" width="4.77734375" style="162" customWidth="1"/>
    <col min="12541" max="12541" width="35.77734375" style="162" customWidth="1"/>
    <col min="12542" max="12550" width="6.77734375" style="162" customWidth="1"/>
    <col min="12551" max="12551" width="1" style="162" customWidth="1"/>
    <col min="12552" max="12557" width="6.77734375" style="162" customWidth="1"/>
    <col min="12558" max="12789" width="11.44140625" style="162"/>
    <col min="12790" max="12791" width="4.77734375" style="162" customWidth="1"/>
    <col min="12792" max="12792" width="7.77734375" style="162" customWidth="1"/>
    <col min="12793" max="12793" width="4.77734375" style="162" customWidth="1"/>
    <col min="12794" max="12794" width="3.77734375" style="162" customWidth="1"/>
    <col min="12795" max="12795" width="2.77734375" style="162" customWidth="1"/>
    <col min="12796" max="12796" width="4.77734375" style="162" customWidth="1"/>
    <col min="12797" max="12797" width="35.77734375" style="162" customWidth="1"/>
    <col min="12798" max="12806" width="6.77734375" style="162" customWidth="1"/>
    <col min="12807" max="12807" width="1" style="162" customWidth="1"/>
    <col min="12808" max="12813" width="6.77734375" style="162" customWidth="1"/>
    <col min="12814" max="13045" width="11.44140625" style="162"/>
    <col min="13046" max="13047" width="4.77734375" style="162" customWidth="1"/>
    <col min="13048" max="13048" width="7.77734375" style="162" customWidth="1"/>
    <col min="13049" max="13049" width="4.77734375" style="162" customWidth="1"/>
    <col min="13050" max="13050" width="3.77734375" style="162" customWidth="1"/>
    <col min="13051" max="13051" width="2.77734375" style="162" customWidth="1"/>
    <col min="13052" max="13052" width="4.77734375" style="162" customWidth="1"/>
    <col min="13053" max="13053" width="35.77734375" style="162" customWidth="1"/>
    <col min="13054" max="13062" width="6.77734375" style="162" customWidth="1"/>
    <col min="13063" max="13063" width="1" style="162" customWidth="1"/>
    <col min="13064" max="13069" width="6.77734375" style="162" customWidth="1"/>
    <col min="13070" max="13301" width="11.44140625" style="162"/>
    <col min="13302" max="13303" width="4.77734375" style="162" customWidth="1"/>
    <col min="13304" max="13304" width="7.77734375" style="162" customWidth="1"/>
    <col min="13305" max="13305" width="4.77734375" style="162" customWidth="1"/>
    <col min="13306" max="13306" width="3.77734375" style="162" customWidth="1"/>
    <col min="13307" max="13307" width="2.77734375" style="162" customWidth="1"/>
    <col min="13308" max="13308" width="4.77734375" style="162" customWidth="1"/>
    <col min="13309" max="13309" width="35.77734375" style="162" customWidth="1"/>
    <col min="13310" max="13318" width="6.77734375" style="162" customWidth="1"/>
    <col min="13319" max="13319" width="1" style="162" customWidth="1"/>
    <col min="13320" max="13325" width="6.77734375" style="162" customWidth="1"/>
    <col min="13326" max="13557" width="11.44140625" style="162"/>
    <col min="13558" max="13559" width="4.77734375" style="162" customWidth="1"/>
    <col min="13560" max="13560" width="7.77734375" style="162" customWidth="1"/>
    <col min="13561" max="13561" width="4.77734375" style="162" customWidth="1"/>
    <col min="13562" max="13562" width="3.77734375" style="162" customWidth="1"/>
    <col min="13563" max="13563" width="2.77734375" style="162" customWidth="1"/>
    <col min="13564" max="13564" width="4.77734375" style="162" customWidth="1"/>
    <col min="13565" max="13565" width="35.77734375" style="162" customWidth="1"/>
    <col min="13566" max="13574" width="6.77734375" style="162" customWidth="1"/>
    <col min="13575" max="13575" width="1" style="162" customWidth="1"/>
    <col min="13576" max="13581" width="6.77734375" style="162" customWidth="1"/>
    <col min="13582" max="13813" width="11.44140625" style="162"/>
    <col min="13814" max="13815" width="4.77734375" style="162" customWidth="1"/>
    <col min="13816" max="13816" width="7.77734375" style="162" customWidth="1"/>
    <col min="13817" max="13817" width="4.77734375" style="162" customWidth="1"/>
    <col min="13818" max="13818" width="3.77734375" style="162" customWidth="1"/>
    <col min="13819" max="13819" width="2.77734375" style="162" customWidth="1"/>
    <col min="13820" max="13820" width="4.77734375" style="162" customWidth="1"/>
    <col min="13821" max="13821" width="35.77734375" style="162" customWidth="1"/>
    <col min="13822" max="13830" width="6.77734375" style="162" customWidth="1"/>
    <col min="13831" max="13831" width="1" style="162" customWidth="1"/>
    <col min="13832" max="13837" width="6.77734375" style="162" customWidth="1"/>
    <col min="13838" max="14069" width="11.44140625" style="162"/>
    <col min="14070" max="14071" width="4.77734375" style="162" customWidth="1"/>
    <col min="14072" max="14072" width="7.77734375" style="162" customWidth="1"/>
    <col min="14073" max="14073" width="4.77734375" style="162" customWidth="1"/>
    <col min="14074" max="14074" width="3.77734375" style="162" customWidth="1"/>
    <col min="14075" max="14075" width="2.77734375" style="162" customWidth="1"/>
    <col min="14076" max="14076" width="4.77734375" style="162" customWidth="1"/>
    <col min="14077" max="14077" width="35.77734375" style="162" customWidth="1"/>
    <col min="14078" max="14086" width="6.77734375" style="162" customWidth="1"/>
    <col min="14087" max="14087" width="1" style="162" customWidth="1"/>
    <col min="14088" max="14093" width="6.77734375" style="162" customWidth="1"/>
    <col min="14094" max="14325" width="11.44140625" style="162"/>
    <col min="14326" max="14327" width="4.77734375" style="162" customWidth="1"/>
    <col min="14328" max="14328" width="7.77734375" style="162" customWidth="1"/>
    <col min="14329" max="14329" width="4.77734375" style="162" customWidth="1"/>
    <col min="14330" max="14330" width="3.77734375" style="162" customWidth="1"/>
    <col min="14331" max="14331" width="2.77734375" style="162" customWidth="1"/>
    <col min="14332" max="14332" width="4.77734375" style="162" customWidth="1"/>
    <col min="14333" max="14333" width="35.77734375" style="162" customWidth="1"/>
    <col min="14334" max="14342" width="6.77734375" style="162" customWidth="1"/>
    <col min="14343" max="14343" width="1" style="162" customWidth="1"/>
    <col min="14344" max="14349" width="6.77734375" style="162" customWidth="1"/>
    <col min="14350" max="14581" width="11.44140625" style="162"/>
    <col min="14582" max="14583" width="4.77734375" style="162" customWidth="1"/>
    <col min="14584" max="14584" width="7.77734375" style="162" customWidth="1"/>
    <col min="14585" max="14585" width="4.77734375" style="162" customWidth="1"/>
    <col min="14586" max="14586" width="3.77734375" style="162" customWidth="1"/>
    <col min="14587" max="14587" width="2.77734375" style="162" customWidth="1"/>
    <col min="14588" max="14588" width="4.77734375" style="162" customWidth="1"/>
    <col min="14589" max="14589" width="35.77734375" style="162" customWidth="1"/>
    <col min="14590" max="14598" width="6.77734375" style="162" customWidth="1"/>
    <col min="14599" max="14599" width="1" style="162" customWidth="1"/>
    <col min="14600" max="14605" width="6.77734375" style="162" customWidth="1"/>
    <col min="14606" max="14837" width="11.44140625" style="162"/>
    <col min="14838" max="14839" width="4.77734375" style="162" customWidth="1"/>
    <col min="14840" max="14840" width="7.77734375" style="162" customWidth="1"/>
    <col min="14841" max="14841" width="4.77734375" style="162" customWidth="1"/>
    <col min="14842" max="14842" width="3.77734375" style="162" customWidth="1"/>
    <col min="14843" max="14843" width="2.77734375" style="162" customWidth="1"/>
    <col min="14844" max="14844" width="4.77734375" style="162" customWidth="1"/>
    <col min="14845" max="14845" width="35.77734375" style="162" customWidth="1"/>
    <col min="14846" max="14854" width="6.77734375" style="162" customWidth="1"/>
    <col min="14855" max="14855" width="1" style="162" customWidth="1"/>
    <col min="14856" max="14861" width="6.77734375" style="162" customWidth="1"/>
    <col min="14862" max="15093" width="11.44140625" style="162"/>
    <col min="15094" max="15095" width="4.77734375" style="162" customWidth="1"/>
    <col min="15096" max="15096" width="7.77734375" style="162" customWidth="1"/>
    <col min="15097" max="15097" width="4.77734375" style="162" customWidth="1"/>
    <col min="15098" max="15098" width="3.77734375" style="162" customWidth="1"/>
    <col min="15099" max="15099" width="2.77734375" style="162" customWidth="1"/>
    <col min="15100" max="15100" width="4.77734375" style="162" customWidth="1"/>
    <col min="15101" max="15101" width="35.77734375" style="162" customWidth="1"/>
    <col min="15102" max="15110" width="6.77734375" style="162" customWidth="1"/>
    <col min="15111" max="15111" width="1" style="162" customWidth="1"/>
    <col min="15112" max="15117" width="6.77734375" style="162" customWidth="1"/>
    <col min="15118" max="15349" width="11.44140625" style="162"/>
    <col min="15350" max="15351" width="4.77734375" style="162" customWidth="1"/>
    <col min="15352" max="15352" width="7.77734375" style="162" customWidth="1"/>
    <col min="15353" max="15353" width="4.77734375" style="162" customWidth="1"/>
    <col min="15354" max="15354" width="3.77734375" style="162" customWidth="1"/>
    <col min="15355" max="15355" width="2.77734375" style="162" customWidth="1"/>
    <col min="15356" max="15356" width="4.77734375" style="162" customWidth="1"/>
    <col min="15357" max="15357" width="35.77734375" style="162" customWidth="1"/>
    <col min="15358" max="15366" width="6.77734375" style="162" customWidth="1"/>
    <col min="15367" max="15367" width="1" style="162" customWidth="1"/>
    <col min="15368" max="15373" width="6.77734375" style="162" customWidth="1"/>
    <col min="15374" max="15605" width="11.44140625" style="162"/>
    <col min="15606" max="15607" width="4.77734375" style="162" customWidth="1"/>
    <col min="15608" max="15608" width="7.77734375" style="162" customWidth="1"/>
    <col min="15609" max="15609" width="4.77734375" style="162" customWidth="1"/>
    <col min="15610" max="15610" width="3.77734375" style="162" customWidth="1"/>
    <col min="15611" max="15611" width="2.77734375" style="162" customWidth="1"/>
    <col min="15612" max="15612" width="4.77734375" style="162" customWidth="1"/>
    <col min="15613" max="15613" width="35.77734375" style="162" customWidth="1"/>
    <col min="15614" max="15622" width="6.77734375" style="162" customWidth="1"/>
    <col min="15623" max="15623" width="1" style="162" customWidth="1"/>
    <col min="15624" max="15629" width="6.77734375" style="162" customWidth="1"/>
    <col min="15630" max="15861" width="11.44140625" style="162"/>
    <col min="15862" max="15863" width="4.77734375" style="162" customWidth="1"/>
    <col min="15864" max="15864" width="7.77734375" style="162" customWidth="1"/>
    <col min="15865" max="15865" width="4.77734375" style="162" customWidth="1"/>
    <col min="15866" max="15866" width="3.77734375" style="162" customWidth="1"/>
    <col min="15867" max="15867" width="2.77734375" style="162" customWidth="1"/>
    <col min="15868" max="15868" width="4.77734375" style="162" customWidth="1"/>
    <col min="15869" max="15869" width="35.77734375" style="162" customWidth="1"/>
    <col min="15870" max="15878" width="6.77734375" style="162" customWidth="1"/>
    <col min="15879" max="15879" width="1" style="162" customWidth="1"/>
    <col min="15880" max="15885" width="6.77734375" style="162" customWidth="1"/>
    <col min="15886" max="16117" width="11.44140625" style="162"/>
    <col min="16118" max="16119" width="4.77734375" style="162" customWidth="1"/>
    <col min="16120" max="16120" width="7.77734375" style="162" customWidth="1"/>
    <col min="16121" max="16121" width="4.77734375" style="162" customWidth="1"/>
    <col min="16122" max="16122" width="3.77734375" style="162" customWidth="1"/>
    <col min="16123" max="16123" width="2.77734375" style="162" customWidth="1"/>
    <col min="16124" max="16124" width="4.77734375" style="162" customWidth="1"/>
    <col min="16125" max="16125" width="35.77734375" style="162" customWidth="1"/>
    <col min="16126" max="16134" width="6.77734375" style="162" customWidth="1"/>
    <col min="16135" max="16135" width="1" style="162" customWidth="1"/>
    <col min="16136" max="16141" width="6.77734375" style="162" customWidth="1"/>
    <col min="16142" max="16384" width="11.44140625" style="162"/>
  </cols>
  <sheetData>
    <row r="1" spans="1:16" ht="24" customHeight="1">
      <c r="A1" s="1433" t="s">
        <v>430</v>
      </c>
      <c r="B1" s="1433"/>
      <c r="C1" s="1433"/>
      <c r="D1" s="1433"/>
      <c r="E1" s="1433"/>
      <c r="F1" s="1433"/>
      <c r="G1" s="1433"/>
      <c r="H1" s="1433"/>
      <c r="I1" s="1433"/>
      <c r="J1" s="1433"/>
      <c r="K1" s="1433"/>
      <c r="L1" s="1433"/>
      <c r="M1" s="1433"/>
      <c r="N1" s="1433"/>
      <c r="O1" s="1433"/>
      <c r="P1" s="1433"/>
    </row>
    <row r="2" spans="1:16" ht="36.9" customHeight="1">
      <c r="A2" s="1434" t="s">
        <v>1</v>
      </c>
      <c r="B2" s="1434" t="s">
        <v>176</v>
      </c>
      <c r="C2" s="1434" t="s">
        <v>177</v>
      </c>
      <c r="D2" s="1434" t="s">
        <v>178</v>
      </c>
      <c r="E2" s="1437" t="s">
        <v>179</v>
      </c>
      <c r="F2" s="1438"/>
      <c r="G2" s="1438"/>
      <c r="H2" s="1439" t="s">
        <v>180</v>
      </c>
      <c r="I2" s="1439" t="s">
        <v>429</v>
      </c>
      <c r="J2" s="1443" t="s">
        <v>431</v>
      </c>
      <c r="K2" s="1443"/>
      <c r="L2" s="1443"/>
      <c r="M2" s="1443"/>
      <c r="N2" s="1443"/>
      <c r="O2" s="1443"/>
      <c r="P2" s="1444"/>
    </row>
    <row r="3" spans="1:16" ht="170.1" customHeight="1">
      <c r="A3" s="1435"/>
      <c r="B3" s="1435"/>
      <c r="C3" s="1435"/>
      <c r="D3" s="1435"/>
      <c r="E3" s="1449" t="s">
        <v>183</v>
      </c>
      <c r="F3" s="1449" t="s">
        <v>184</v>
      </c>
      <c r="G3" s="1449" t="s">
        <v>185</v>
      </c>
      <c r="H3" s="1440"/>
      <c r="I3" s="1440"/>
      <c r="J3" s="1450" t="s">
        <v>188</v>
      </c>
      <c r="K3" s="1450" t="s">
        <v>189</v>
      </c>
      <c r="L3" s="1452" t="s">
        <v>190</v>
      </c>
      <c r="M3" s="1445" t="s">
        <v>191</v>
      </c>
      <c r="N3" s="1445" t="s">
        <v>192</v>
      </c>
      <c r="O3" s="1447" t="s">
        <v>432</v>
      </c>
      <c r="P3" s="1463" t="s">
        <v>433</v>
      </c>
    </row>
    <row r="4" spans="1:16" ht="50.1" customHeight="1">
      <c r="A4" s="1436"/>
      <c r="B4" s="1436"/>
      <c r="C4" s="1436"/>
      <c r="D4" s="1436"/>
      <c r="E4" s="1449"/>
      <c r="F4" s="1449"/>
      <c r="G4" s="1449"/>
      <c r="H4" s="1441"/>
      <c r="I4" s="1441"/>
      <c r="J4" s="1451"/>
      <c r="K4" s="1451"/>
      <c r="L4" s="1453"/>
      <c r="M4" s="1446"/>
      <c r="N4" s="1446"/>
      <c r="O4" s="1448"/>
      <c r="P4" s="1464"/>
    </row>
    <row r="5" spans="1:16" ht="17.100000000000001" customHeight="1">
      <c r="A5" s="163">
        <v>1</v>
      </c>
      <c r="B5" s="163">
        <v>2</v>
      </c>
      <c r="C5" s="163">
        <v>3</v>
      </c>
      <c r="D5" s="163">
        <v>4</v>
      </c>
      <c r="E5" s="1456">
        <v>5</v>
      </c>
      <c r="F5" s="1457"/>
      <c r="G5" s="1457"/>
      <c r="H5" s="163">
        <v>6</v>
      </c>
      <c r="I5" s="163">
        <v>7</v>
      </c>
      <c r="J5" s="164">
        <v>8</v>
      </c>
      <c r="K5" s="164">
        <v>9</v>
      </c>
      <c r="L5" s="164">
        <v>10</v>
      </c>
      <c r="M5" s="164">
        <v>11</v>
      </c>
      <c r="N5" s="164">
        <v>12</v>
      </c>
      <c r="O5" s="164">
        <v>13</v>
      </c>
      <c r="P5" s="164">
        <v>14</v>
      </c>
    </row>
    <row r="6" spans="1:16" ht="20.100000000000001" customHeight="1">
      <c r="A6" s="166">
        <v>1</v>
      </c>
      <c r="B6" s="166">
        <v>1</v>
      </c>
      <c r="C6" s="166" t="s">
        <v>1817</v>
      </c>
      <c r="D6" s="166">
        <v>20</v>
      </c>
      <c r="E6" s="153"/>
      <c r="F6" s="154" t="s">
        <v>736</v>
      </c>
      <c r="G6" s="155"/>
      <c r="H6" s="167" t="s">
        <v>2000</v>
      </c>
      <c r="I6" s="167" t="s">
        <v>1680</v>
      </c>
      <c r="J6" s="168"/>
      <c r="K6" s="168">
        <v>6</v>
      </c>
      <c r="L6" s="169">
        <v>6</v>
      </c>
      <c r="M6" s="168"/>
      <c r="N6" s="168">
        <v>12</v>
      </c>
      <c r="O6" s="170">
        <v>12</v>
      </c>
      <c r="P6" s="168"/>
    </row>
    <row r="7" spans="1:16" ht="20.100000000000001" customHeight="1">
      <c r="A7" s="166">
        <v>2</v>
      </c>
      <c r="B7" s="166">
        <v>2</v>
      </c>
      <c r="C7" s="166" t="s">
        <v>1817</v>
      </c>
      <c r="D7" s="166">
        <v>22</v>
      </c>
      <c r="E7" s="153"/>
      <c r="F7" s="154" t="s">
        <v>736</v>
      </c>
      <c r="G7" s="155"/>
      <c r="H7" s="167" t="s">
        <v>1818</v>
      </c>
      <c r="I7" s="167" t="s">
        <v>1680</v>
      </c>
      <c r="J7" s="168"/>
      <c r="K7" s="168">
        <v>12</v>
      </c>
      <c r="L7" s="169">
        <v>12</v>
      </c>
      <c r="M7" s="168"/>
      <c r="N7" s="168">
        <v>12</v>
      </c>
      <c r="O7" s="170">
        <v>12</v>
      </c>
      <c r="P7" s="168">
        <v>12</v>
      </c>
    </row>
    <row r="8" spans="1:16" ht="20.100000000000001" customHeight="1">
      <c r="A8" s="166">
        <v>3</v>
      </c>
      <c r="B8" s="166">
        <v>3</v>
      </c>
      <c r="C8" s="166" t="s">
        <v>1817</v>
      </c>
      <c r="D8" s="166">
        <v>24</v>
      </c>
      <c r="E8" s="153"/>
      <c r="F8" s="154" t="s">
        <v>736</v>
      </c>
      <c r="G8" s="155"/>
      <c r="H8" s="167" t="s">
        <v>1818</v>
      </c>
      <c r="I8" s="167" t="s">
        <v>1680</v>
      </c>
      <c r="J8" s="168"/>
      <c r="K8" s="168">
        <v>18</v>
      </c>
      <c r="L8" s="169">
        <v>18</v>
      </c>
      <c r="M8" s="168"/>
      <c r="N8" s="168">
        <v>18</v>
      </c>
      <c r="O8" s="170">
        <v>18</v>
      </c>
      <c r="P8" s="168">
        <v>18</v>
      </c>
    </row>
    <row r="9" spans="1:16" ht="20.100000000000001" customHeight="1">
      <c r="A9" s="166">
        <v>4</v>
      </c>
      <c r="B9" s="166">
        <v>4</v>
      </c>
      <c r="C9" s="166" t="s">
        <v>1819</v>
      </c>
      <c r="D9" s="166">
        <v>29</v>
      </c>
      <c r="E9" s="153"/>
      <c r="F9" s="154" t="s">
        <v>744</v>
      </c>
      <c r="G9" s="155"/>
      <c r="H9" s="167" t="s">
        <v>1546</v>
      </c>
      <c r="I9" s="167" t="s">
        <v>1680</v>
      </c>
      <c r="J9" s="168">
        <v>4</v>
      </c>
      <c r="K9" s="168"/>
      <c r="L9" s="169">
        <v>4</v>
      </c>
      <c r="M9" s="168">
        <v>8</v>
      </c>
      <c r="N9" s="168"/>
      <c r="O9" s="170">
        <v>8</v>
      </c>
      <c r="P9" s="168"/>
    </row>
    <row r="10" spans="1:16" ht="20.100000000000001" customHeight="1">
      <c r="A10" s="166">
        <v>5</v>
      </c>
      <c r="B10" s="166">
        <v>1</v>
      </c>
      <c r="C10" s="166" t="s">
        <v>1820</v>
      </c>
      <c r="D10" s="166">
        <v>25</v>
      </c>
      <c r="E10" s="153"/>
      <c r="F10" s="154" t="s">
        <v>744</v>
      </c>
      <c r="G10" s="155"/>
      <c r="H10" s="167" t="s">
        <v>1154</v>
      </c>
      <c r="I10" s="167" t="s">
        <v>1680</v>
      </c>
      <c r="J10" s="168">
        <v>2</v>
      </c>
      <c r="K10" s="168"/>
      <c r="L10" s="169">
        <v>2</v>
      </c>
      <c r="M10" s="168">
        <v>4</v>
      </c>
      <c r="N10" s="168"/>
      <c r="O10" s="170">
        <v>4</v>
      </c>
      <c r="P10" s="168"/>
    </row>
    <row r="11" spans="1:16" ht="20.100000000000001" customHeight="1">
      <c r="A11" s="166">
        <v>6</v>
      </c>
      <c r="B11" s="166">
        <v>1</v>
      </c>
      <c r="C11" s="166" t="s">
        <v>1821</v>
      </c>
      <c r="D11" s="166">
        <v>24</v>
      </c>
      <c r="E11" s="153"/>
      <c r="F11" s="154" t="s">
        <v>744</v>
      </c>
      <c r="G11" s="155"/>
      <c r="H11" s="167" t="s">
        <v>1155</v>
      </c>
      <c r="I11" s="167" t="s">
        <v>1680</v>
      </c>
      <c r="J11" s="168">
        <v>2</v>
      </c>
      <c r="K11" s="168"/>
      <c r="L11" s="169">
        <v>2</v>
      </c>
      <c r="M11" s="168">
        <v>4</v>
      </c>
      <c r="N11" s="168"/>
      <c r="O11" s="170">
        <v>4</v>
      </c>
      <c r="P11" s="168"/>
    </row>
    <row r="12" spans="1:16" ht="20.100000000000001" customHeight="1">
      <c r="A12" s="166">
        <v>7</v>
      </c>
      <c r="B12" s="166">
        <v>1</v>
      </c>
      <c r="C12" s="166" t="s">
        <v>1822</v>
      </c>
      <c r="D12" s="166">
        <v>23</v>
      </c>
      <c r="E12" s="153"/>
      <c r="F12" s="154" t="s">
        <v>736</v>
      </c>
      <c r="G12" s="155"/>
      <c r="H12" s="167" t="s">
        <v>1823</v>
      </c>
      <c r="I12" s="167" t="s">
        <v>1680</v>
      </c>
      <c r="J12" s="168"/>
      <c r="K12" s="168">
        <v>5</v>
      </c>
      <c r="L12" s="169">
        <v>5</v>
      </c>
      <c r="M12" s="168"/>
      <c r="N12" s="168">
        <v>10</v>
      </c>
      <c r="O12" s="170">
        <v>10</v>
      </c>
      <c r="P12" s="168"/>
    </row>
    <row r="13" spans="1:16" ht="20.100000000000001" customHeight="1">
      <c r="A13" s="166">
        <v>8</v>
      </c>
      <c r="B13" s="166">
        <v>2</v>
      </c>
      <c r="C13" s="166" t="s">
        <v>1820</v>
      </c>
      <c r="D13" s="166">
        <v>24</v>
      </c>
      <c r="E13" s="153"/>
      <c r="F13" s="154" t="s">
        <v>744</v>
      </c>
      <c r="G13" s="155"/>
      <c r="H13" s="167" t="s">
        <v>1154</v>
      </c>
      <c r="I13" s="167" t="s">
        <v>1680</v>
      </c>
      <c r="J13" s="168">
        <v>2</v>
      </c>
      <c r="K13" s="168"/>
      <c r="L13" s="169">
        <v>2</v>
      </c>
      <c r="M13" s="168">
        <v>4</v>
      </c>
      <c r="N13" s="168"/>
      <c r="O13" s="170">
        <v>4</v>
      </c>
      <c r="P13" s="168"/>
    </row>
    <row r="14" spans="1:16" ht="20.100000000000001" customHeight="1">
      <c r="A14" s="166">
        <v>9</v>
      </c>
      <c r="B14" s="166">
        <v>2</v>
      </c>
      <c r="C14" s="166" t="s">
        <v>1821</v>
      </c>
      <c r="D14" s="166">
        <v>20</v>
      </c>
      <c r="E14" s="153"/>
      <c r="F14" s="154" t="s">
        <v>744</v>
      </c>
      <c r="G14" s="155"/>
      <c r="H14" s="167" t="s">
        <v>1155</v>
      </c>
      <c r="I14" s="167" t="s">
        <v>1680</v>
      </c>
      <c r="J14" s="168">
        <v>2</v>
      </c>
      <c r="K14" s="168"/>
      <c r="L14" s="169">
        <v>2</v>
      </c>
      <c r="M14" s="168">
        <v>4</v>
      </c>
      <c r="N14" s="168"/>
      <c r="O14" s="170">
        <v>4</v>
      </c>
      <c r="P14" s="168"/>
    </row>
    <row r="15" spans="1:16" ht="20.100000000000001" customHeight="1">
      <c r="A15" s="166">
        <v>10</v>
      </c>
      <c r="B15" s="166">
        <v>2</v>
      </c>
      <c r="C15" s="166" t="s">
        <v>1822</v>
      </c>
      <c r="D15" s="166">
        <v>22</v>
      </c>
      <c r="E15" s="153"/>
      <c r="F15" s="154" t="s">
        <v>736</v>
      </c>
      <c r="G15" s="155"/>
      <c r="H15" s="167" t="s">
        <v>1823</v>
      </c>
      <c r="I15" s="167" t="s">
        <v>1680</v>
      </c>
      <c r="J15" s="168"/>
      <c r="K15" s="168">
        <v>10</v>
      </c>
      <c r="L15" s="169">
        <v>10</v>
      </c>
      <c r="M15" s="168"/>
      <c r="N15" s="168">
        <v>10</v>
      </c>
      <c r="O15" s="170">
        <v>10</v>
      </c>
      <c r="P15" s="168">
        <v>10</v>
      </c>
    </row>
    <row r="16" spans="1:16" ht="20.100000000000001" customHeight="1">
      <c r="A16" s="166">
        <v>11</v>
      </c>
      <c r="B16" s="166">
        <v>3</v>
      </c>
      <c r="C16" s="166" t="s">
        <v>1821</v>
      </c>
      <c r="D16" s="166">
        <v>21</v>
      </c>
      <c r="E16" s="153"/>
      <c r="F16" s="154" t="s">
        <v>744</v>
      </c>
      <c r="G16" s="155"/>
      <c r="H16" s="173" t="s">
        <v>1155</v>
      </c>
      <c r="I16" s="173" t="s">
        <v>1680</v>
      </c>
      <c r="J16" s="168">
        <v>4</v>
      </c>
      <c r="K16" s="168"/>
      <c r="L16" s="169">
        <v>4</v>
      </c>
      <c r="M16" s="168">
        <v>8</v>
      </c>
      <c r="N16" s="168"/>
      <c r="O16" s="170">
        <v>8</v>
      </c>
      <c r="P16" s="168"/>
    </row>
    <row r="17" spans="1:16" ht="20.100000000000001" customHeight="1">
      <c r="A17" s="166">
        <v>12</v>
      </c>
      <c r="B17" s="166">
        <v>3</v>
      </c>
      <c r="C17" s="166" t="s">
        <v>1822</v>
      </c>
      <c r="D17" s="166">
        <v>13</v>
      </c>
      <c r="E17" s="153"/>
      <c r="F17" s="154" t="s">
        <v>736</v>
      </c>
      <c r="G17" s="155"/>
      <c r="H17" s="173" t="s">
        <v>1180</v>
      </c>
      <c r="I17" s="173" t="s">
        <v>1680</v>
      </c>
      <c r="J17" s="168"/>
      <c r="K17" s="168">
        <v>15</v>
      </c>
      <c r="L17" s="169">
        <v>15</v>
      </c>
      <c r="M17" s="168"/>
      <c r="N17" s="168">
        <v>15</v>
      </c>
      <c r="O17" s="170">
        <v>15</v>
      </c>
      <c r="P17" s="168">
        <v>15</v>
      </c>
    </row>
    <row r="18" spans="1:16" ht="20.100000000000001" customHeight="1">
      <c r="A18" s="166">
        <v>13</v>
      </c>
      <c r="B18" s="166">
        <v>4</v>
      </c>
      <c r="C18" s="166" t="s">
        <v>1820</v>
      </c>
      <c r="D18" s="166">
        <v>26</v>
      </c>
      <c r="E18" s="153"/>
      <c r="F18" s="154" t="s">
        <v>744</v>
      </c>
      <c r="G18" s="155"/>
      <c r="H18" s="173" t="s">
        <v>1154</v>
      </c>
      <c r="I18" s="173" t="s">
        <v>1680</v>
      </c>
      <c r="J18" s="168">
        <v>4</v>
      </c>
      <c r="K18" s="168"/>
      <c r="L18" s="169">
        <v>4</v>
      </c>
      <c r="M18" s="168">
        <v>8</v>
      </c>
      <c r="N18" s="168"/>
      <c r="O18" s="170">
        <v>8</v>
      </c>
      <c r="P18" s="168"/>
    </row>
    <row r="19" spans="1:16" ht="15" customHeight="1">
      <c r="A19" s="166">
        <v>14</v>
      </c>
      <c r="B19" s="166">
        <v>1</v>
      </c>
      <c r="C19" s="166" t="s">
        <v>1824</v>
      </c>
      <c r="D19" s="166">
        <v>22</v>
      </c>
      <c r="E19" s="153"/>
      <c r="F19" s="154" t="s">
        <v>736</v>
      </c>
      <c r="G19" s="155"/>
      <c r="H19" s="173" t="s">
        <v>1825</v>
      </c>
      <c r="I19" s="173" t="s">
        <v>1680</v>
      </c>
      <c r="J19" s="168"/>
      <c r="K19" s="168">
        <v>6</v>
      </c>
      <c r="L19" s="169">
        <v>6</v>
      </c>
      <c r="M19" s="168"/>
      <c r="N19" s="168">
        <v>12</v>
      </c>
      <c r="O19" s="170">
        <v>12</v>
      </c>
      <c r="P19" s="168"/>
    </row>
    <row r="20" spans="1:16">
      <c r="A20" s="166">
        <v>15</v>
      </c>
      <c r="B20" s="166">
        <v>2</v>
      </c>
      <c r="C20" s="166" t="s">
        <v>1824</v>
      </c>
      <c r="D20" s="166">
        <v>22</v>
      </c>
      <c r="E20" s="153"/>
      <c r="F20" s="154" t="s">
        <v>736</v>
      </c>
      <c r="G20" s="155"/>
      <c r="H20" s="173" t="s">
        <v>1825</v>
      </c>
      <c r="I20" s="173" t="s">
        <v>1680</v>
      </c>
      <c r="J20" s="168"/>
      <c r="K20" s="168">
        <v>12</v>
      </c>
      <c r="L20" s="169">
        <v>12</v>
      </c>
      <c r="M20" s="168"/>
      <c r="N20" s="168">
        <v>12</v>
      </c>
      <c r="O20" s="170">
        <v>12</v>
      </c>
      <c r="P20" s="168">
        <v>12</v>
      </c>
    </row>
    <row r="21" spans="1:16">
      <c r="A21" s="166">
        <v>16</v>
      </c>
      <c r="B21" s="166">
        <v>3</v>
      </c>
      <c r="C21" s="166" t="s">
        <v>1826</v>
      </c>
      <c r="D21" s="166">
        <v>24</v>
      </c>
      <c r="E21" s="153"/>
      <c r="F21" s="154" t="s">
        <v>744</v>
      </c>
      <c r="G21" s="155"/>
      <c r="H21" s="173" t="s">
        <v>1160</v>
      </c>
      <c r="I21" s="173" t="s">
        <v>1680</v>
      </c>
      <c r="J21" s="168">
        <v>4</v>
      </c>
      <c r="K21" s="168"/>
      <c r="L21" s="169">
        <v>4</v>
      </c>
      <c r="M21" s="168">
        <v>8</v>
      </c>
      <c r="N21" s="168"/>
      <c r="O21" s="170">
        <v>8</v>
      </c>
      <c r="P21" s="168"/>
    </row>
    <row r="22" spans="1:16">
      <c r="A22" s="166">
        <v>17</v>
      </c>
      <c r="B22" s="166">
        <v>4</v>
      </c>
      <c r="C22" s="166" t="s">
        <v>1826</v>
      </c>
      <c r="D22" s="166">
        <v>32</v>
      </c>
      <c r="E22" s="153"/>
      <c r="F22" s="154" t="s">
        <v>744</v>
      </c>
      <c r="G22" s="155"/>
      <c r="H22" s="173" t="s">
        <v>1160</v>
      </c>
      <c r="I22" s="173" t="s">
        <v>1680</v>
      </c>
      <c r="J22" s="168">
        <v>6</v>
      </c>
      <c r="K22" s="168"/>
      <c r="L22" s="169">
        <v>6</v>
      </c>
      <c r="M22" s="168">
        <v>12</v>
      </c>
      <c r="N22" s="168"/>
      <c r="O22" s="170">
        <v>12</v>
      </c>
      <c r="P22" s="168"/>
    </row>
    <row r="23" spans="1:16">
      <c r="A23" s="166"/>
      <c r="B23" s="166"/>
      <c r="C23" s="166"/>
      <c r="D23" s="166"/>
      <c r="E23" s="153"/>
      <c r="F23" s="154"/>
      <c r="G23" s="155"/>
      <c r="H23" s="173"/>
      <c r="I23" s="173"/>
      <c r="J23" s="168"/>
      <c r="K23" s="168"/>
      <c r="L23" s="169"/>
      <c r="M23" s="168"/>
      <c r="N23" s="168"/>
      <c r="O23" s="170"/>
      <c r="P23" s="168"/>
    </row>
    <row r="24" spans="1:16">
      <c r="A24" s="166"/>
      <c r="B24" s="166"/>
      <c r="C24" s="166"/>
      <c r="D24" s="166"/>
      <c r="E24" s="153"/>
      <c r="F24" s="154"/>
      <c r="G24" s="155"/>
      <c r="H24" s="173"/>
      <c r="I24" s="173"/>
      <c r="J24" s="168"/>
      <c r="K24" s="168"/>
      <c r="L24" s="169"/>
      <c r="M24" s="168"/>
      <c r="N24" s="168"/>
      <c r="O24" s="170"/>
      <c r="P24" s="168"/>
    </row>
    <row r="25" spans="1:16">
      <c r="A25" s="166"/>
      <c r="B25" s="166"/>
      <c r="C25" s="166"/>
      <c r="D25" s="166">
        <v>393</v>
      </c>
      <c r="E25" s="153"/>
      <c r="F25" s="154"/>
      <c r="G25" s="155"/>
      <c r="H25" s="173"/>
      <c r="I25" s="173"/>
      <c r="J25" s="168"/>
      <c r="K25" s="168"/>
      <c r="L25" s="169"/>
      <c r="M25" s="168"/>
      <c r="N25" s="168"/>
      <c r="O25" s="170"/>
      <c r="P25" s="168"/>
    </row>
    <row r="26" spans="1:16" s="175" customFormat="1" ht="15.6">
      <c r="A26" s="1469"/>
      <c r="B26" s="1469"/>
      <c r="C26" s="1469"/>
      <c r="D26" s="1469"/>
      <c r="E26" s="1469"/>
      <c r="F26" s="1469"/>
      <c r="G26" s="1469"/>
      <c r="H26" s="1469"/>
      <c r="I26" s="605"/>
      <c r="J26" s="1459">
        <f t="shared" ref="J26:P26" si="0">SUM(J6:J25)</f>
        <v>30</v>
      </c>
      <c r="K26" s="1459">
        <f t="shared" si="0"/>
        <v>84</v>
      </c>
      <c r="L26" s="1461">
        <f t="shared" si="0"/>
        <v>114</v>
      </c>
      <c r="M26" s="1459">
        <f t="shared" si="0"/>
        <v>60</v>
      </c>
      <c r="N26" s="1459">
        <f t="shared" si="0"/>
        <v>101</v>
      </c>
      <c r="O26" s="1465">
        <f t="shared" si="0"/>
        <v>161</v>
      </c>
      <c r="P26" s="1459">
        <f t="shared" si="0"/>
        <v>67</v>
      </c>
    </row>
    <row r="27" spans="1:16" s="175" customFormat="1" ht="15.6">
      <c r="A27" s="1469"/>
      <c r="B27" s="1469"/>
      <c r="C27" s="1469"/>
      <c r="D27" s="1469"/>
      <c r="E27" s="1469"/>
      <c r="F27" s="1469"/>
      <c r="G27" s="1469"/>
      <c r="H27" s="1469"/>
      <c r="I27" s="606"/>
      <c r="J27" s="1460"/>
      <c r="K27" s="1460"/>
      <c r="L27" s="1462"/>
      <c r="M27" s="1460"/>
      <c r="N27" s="1460"/>
      <c r="O27" s="1466"/>
      <c r="P27" s="1460"/>
    </row>
  </sheetData>
  <sheetProtection selectLockedCells="1"/>
  <mergeCells count="28">
    <mergeCell ref="J3:J4"/>
    <mergeCell ref="K3:K4"/>
    <mergeCell ref="E5:G5"/>
    <mergeCell ref="L3:L4"/>
    <mergeCell ref="M3:M4"/>
    <mergeCell ref="A1:P1"/>
    <mergeCell ref="A2:A4"/>
    <mergeCell ref="B2:B4"/>
    <mergeCell ref="C2:C4"/>
    <mergeCell ref="D2:D4"/>
    <mergeCell ref="E2:G2"/>
    <mergeCell ref="H2:H4"/>
    <mergeCell ref="J2:P2"/>
    <mergeCell ref="N3:N4"/>
    <mergeCell ref="O3:O4"/>
    <mergeCell ref="I2:I4"/>
    <mergeCell ref="P3:P4"/>
    <mergeCell ref="E3:E4"/>
    <mergeCell ref="F3:F4"/>
    <mergeCell ref="G3:G4"/>
    <mergeCell ref="O26:O27"/>
    <mergeCell ref="P26:P27"/>
    <mergeCell ref="A26:H27"/>
    <mergeCell ref="J26:J27"/>
    <mergeCell ref="K26:K27"/>
    <mergeCell ref="L26:L27"/>
    <mergeCell ref="M26:M27"/>
    <mergeCell ref="N26:N27"/>
  </mergeCells>
  <printOptions horizontalCentered="1"/>
  <pageMargins left="0.59055118110236227" right="0.51181102362204722" top="0.51181102362204722" bottom="0.59055118110236227" header="0.23622047244094491" footer="0.23622047244094491"/>
  <pageSetup paperSize="9" scale="90" orientation="landscape" r:id="rId1"/>
  <headerFooter alignWithMargins="0">
    <oddFooter>&amp;C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Радни листови</vt:lpstr>
      </vt:variant>
      <vt:variant>
        <vt:i4>53</vt:i4>
      </vt:variant>
      <vt:variant>
        <vt:lpstr>Именовани опсези</vt:lpstr>
      </vt:variant>
      <vt:variant>
        <vt:i4>6</vt:i4>
      </vt:variant>
    </vt:vector>
  </HeadingPairs>
  <TitlesOfParts>
    <vt:vector size="59" baseType="lpstr">
      <vt:lpstr>Korice</vt:lpstr>
      <vt:lpstr>GPR-01</vt:lpstr>
      <vt:lpstr>GPR-02</vt:lpstr>
      <vt:lpstr>GPR-03</vt:lpstr>
      <vt:lpstr>Finansijski list</vt:lpstr>
      <vt:lpstr>GPR-04</vt:lpstr>
      <vt:lpstr>GPR-05</vt:lpstr>
      <vt:lpstr>GPR-06</vt:lpstr>
      <vt:lpstr>GPR-07</vt:lpstr>
      <vt:lpstr>GPR-08</vt:lpstr>
      <vt:lpstr>GPR-09</vt:lpstr>
      <vt:lpstr>GPR-10</vt:lpstr>
      <vt:lpstr>GPR-11</vt:lpstr>
      <vt:lpstr>GPR-12</vt:lpstr>
      <vt:lpstr>GPR-13</vt:lpstr>
      <vt:lpstr>GPR-14</vt:lpstr>
      <vt:lpstr>GPR-15</vt:lpstr>
      <vt:lpstr>GPR-16</vt:lpstr>
      <vt:lpstr>GPR-17</vt:lpstr>
      <vt:lpstr>GPR-18</vt:lpstr>
      <vt:lpstr>GPR-19</vt:lpstr>
      <vt:lpstr>GPR-20</vt:lpstr>
      <vt:lpstr>GPR-21</vt:lpstr>
      <vt:lpstr>GPR-22</vt:lpstr>
      <vt:lpstr>GPR-23</vt:lpstr>
      <vt:lpstr>GPR-24</vt:lpstr>
      <vt:lpstr>GPR-25</vt:lpstr>
      <vt:lpstr>GPR-26</vt:lpstr>
      <vt:lpstr>GPR-27</vt:lpstr>
      <vt:lpstr>GPR-28</vt:lpstr>
      <vt:lpstr>GPR-29</vt:lpstr>
      <vt:lpstr>GPR-30</vt:lpstr>
      <vt:lpstr>GPR-31</vt:lpstr>
      <vt:lpstr>GPR-32</vt:lpstr>
      <vt:lpstr>GPR-33</vt:lpstr>
      <vt:lpstr>GPR-34</vt:lpstr>
      <vt:lpstr>GPR-35</vt:lpstr>
      <vt:lpstr>GPR-36</vt:lpstr>
      <vt:lpstr>GPR-37</vt:lpstr>
      <vt:lpstr>GPR-38</vt:lpstr>
      <vt:lpstr>GPR-39</vt:lpstr>
      <vt:lpstr>GPR-40</vt:lpstr>
      <vt:lpstr>GPR-41</vt:lpstr>
      <vt:lpstr>GPR-42</vt:lpstr>
      <vt:lpstr>GPR-43</vt:lpstr>
      <vt:lpstr>GPR-44</vt:lpstr>
      <vt:lpstr>GPR-45</vt:lpstr>
      <vt:lpstr>GPR-46</vt:lpstr>
      <vt:lpstr>GPR-47</vt:lpstr>
      <vt:lpstr>GPR-48</vt:lpstr>
      <vt:lpstr>GPR-49</vt:lpstr>
      <vt:lpstr>GPR-50</vt:lpstr>
      <vt:lpstr>GPR-51</vt:lpstr>
      <vt:lpstr>'GPR-09'!Област_штампања</vt:lpstr>
      <vt:lpstr>'GPR-25'!Област_штампања</vt:lpstr>
      <vt:lpstr>'GPR-26'!Област_штампања</vt:lpstr>
      <vt:lpstr>'GPR-27'!Област_штампања</vt:lpstr>
      <vt:lpstr>'GPR-28'!Област_штампања</vt:lpstr>
      <vt:lpstr>'GPR-29'!Област_штампања</vt:lpstr>
    </vt:vector>
  </TitlesOfParts>
  <Company>Ministarstvo prosvete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Vlada RS</dc:creator>
  <cp:lastModifiedBy>ZoranDj</cp:lastModifiedBy>
  <cp:lastPrinted>2022-09-26T06:38:40Z</cp:lastPrinted>
  <dcterms:created xsi:type="dcterms:W3CDTF">1998-08-17T05:20:26Z</dcterms:created>
  <dcterms:modified xsi:type="dcterms:W3CDTF">2022-11-14T09:49:03Z</dcterms:modified>
</cp:coreProperties>
</file>